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XÂY DỰNG CHÍNH QUYỀN\LỊCH TRỰC UBBC\"/>
    </mc:Choice>
  </mc:AlternateContent>
  <xr:revisionPtr revIDLastSave="0" documentId="13_ncr:1_{2BF86FE1-27CA-4B2E-9141-E9976064CD4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8" i="2" l="1"/>
  <c r="D128" i="2"/>
  <c r="C128" i="2"/>
  <c r="F123" i="2"/>
  <c r="D123" i="2"/>
  <c r="C123" i="2"/>
  <c r="F122" i="2"/>
  <c r="F121" i="2"/>
  <c r="F120" i="2"/>
  <c r="D120" i="2"/>
  <c r="C120" i="2"/>
  <c r="F119" i="2"/>
  <c r="F118" i="2"/>
  <c r="F117" i="2"/>
  <c r="D117" i="2"/>
  <c r="C117" i="2"/>
  <c r="F116" i="2"/>
  <c r="F115" i="2"/>
  <c r="D115" i="2"/>
  <c r="C115" i="2"/>
  <c r="F114" i="2"/>
  <c r="F113" i="2"/>
  <c r="F112" i="2"/>
  <c r="F111" i="2"/>
  <c r="D110" i="2"/>
  <c r="C110" i="2"/>
  <c r="F105" i="2"/>
  <c r="D105" i="2"/>
  <c r="C105" i="2"/>
  <c r="F100" i="2"/>
  <c r="D100" i="2"/>
  <c r="C100" i="2"/>
  <c r="F96" i="2"/>
  <c r="D96" i="2"/>
  <c r="C96" i="2"/>
  <c r="F95" i="2"/>
  <c r="F94" i="2"/>
  <c r="F93" i="2"/>
  <c r="D93" i="2"/>
  <c r="C93" i="2"/>
  <c r="F92" i="2"/>
  <c r="F91" i="2"/>
  <c r="F90" i="2"/>
  <c r="F89" i="2"/>
  <c r="D89" i="2"/>
  <c r="C89" i="2"/>
  <c r="F84" i="2"/>
  <c r="D84" i="2"/>
  <c r="C84" i="2"/>
  <c r="F79" i="2"/>
  <c r="D79" i="2"/>
  <c r="C79" i="2"/>
  <c r="F78" i="2"/>
  <c r="F77" i="2"/>
  <c r="F76" i="2"/>
  <c r="F75" i="2"/>
  <c r="F74" i="2"/>
  <c r="F73" i="2" s="1"/>
  <c r="D73" i="2"/>
  <c r="C73" i="2"/>
  <c r="F72" i="2"/>
  <c r="F71" i="2"/>
  <c r="F70" i="2"/>
  <c r="F69" i="2"/>
  <c r="F68" i="2"/>
  <c r="F67" i="2"/>
  <c r="D66" i="2"/>
  <c r="C66" i="2"/>
  <c r="F62" i="2"/>
  <c r="F61" i="2"/>
  <c r="D61" i="2"/>
  <c r="C61" i="2"/>
  <c r="F58" i="2"/>
  <c r="D58" i="2"/>
  <c r="C58" i="2"/>
  <c r="F57" i="2"/>
  <c r="F56" i="2"/>
  <c r="F55" i="2"/>
  <c r="F54" i="2"/>
  <c r="F53" i="2"/>
  <c r="F52" i="2"/>
  <c r="F51" i="2"/>
  <c r="F50" i="2"/>
  <c r="D49" i="2"/>
  <c r="C49" i="2"/>
  <c r="D45" i="2"/>
  <c r="C45" i="2"/>
  <c r="D40" i="2"/>
  <c r="C40" i="2"/>
  <c r="F33" i="2"/>
  <c r="D33" i="2"/>
  <c r="C33" i="2"/>
  <c r="D26" i="2"/>
  <c r="C26" i="2"/>
  <c r="D22" i="2"/>
  <c r="C22" i="2"/>
  <c r="D15" i="2"/>
  <c r="C15" i="2"/>
  <c r="D11" i="2"/>
  <c r="C11" i="2"/>
  <c r="D8" i="2"/>
  <c r="C8" i="2"/>
  <c r="C6" i="2"/>
  <c r="O5" i="2"/>
  <c r="N5" i="2"/>
  <c r="M5" i="2"/>
  <c r="L5" i="2"/>
  <c r="K5" i="2"/>
  <c r="J5" i="2"/>
  <c r="I5" i="2"/>
  <c r="H5" i="2"/>
  <c r="F5" i="2"/>
  <c r="F110" i="2" l="1"/>
  <c r="F66" i="2"/>
  <c r="F49" i="2"/>
</calcChain>
</file>

<file path=xl/sharedStrings.xml><?xml version="1.0" encoding="utf-8"?>
<sst xmlns="http://schemas.openxmlformats.org/spreadsheetml/2006/main" count="274" uniqueCount="254">
  <si>
    <t>Ông Trương Ngọc Tuấn</t>
  </si>
  <si>
    <t>Phường Buôn Ma Thuột</t>
  </si>
  <si>
    <t xml:space="preserve">TT </t>
  </si>
  <si>
    <t>PHÂN CHIA ĐƠN VỊ BẦU CỬ BẦU CỬ HỘI ĐỒNG NHÂN DÂN CÁC CẤP NHIỆM KỲ 2026-2031
(Tổng số đại biểu được bầu là 84 đại biểu)</t>
  </si>
  <si>
    <t>STT</t>
  </si>
  <si>
    <t>ĐƠN VỊ</t>
  </si>
  <si>
    <t>Tổng dân số tại thời điểm 31/8/2025</t>
  </si>
  <si>
    <t>Tổng cử tri 18 tuổi trở lên</t>
  </si>
  <si>
    <t>Số đại biểu 
được bầu</t>
  </si>
  <si>
    <t>Phân chia đơn vị bầu cử, số đại biểu được bầu và số người ứng cử 
đại biểu HĐND tỉnh nhiệm kỳ 2026 - 2031</t>
  </si>
  <si>
    <t>Số đại biểu được bầu</t>
  </si>
  <si>
    <t>Đơn vị bầu cử</t>
  </si>
  <si>
    <t>Số người ứng cử tối thiểu
 theo quy định tại Điều 58 Luật Bầu cử</t>
  </si>
  <si>
    <t>Chia bình 
quân/người</t>
  </si>
  <si>
    <t>Làm tròn</t>
  </si>
  <si>
    <t>Tổng số</t>
  </si>
  <si>
    <t>Bầu 5</t>
  </si>
  <si>
    <t>Bầu 4</t>
  </si>
  <si>
    <t>Bầu 3</t>
  </si>
  <si>
    <t>Toàn tỉnh</t>
  </si>
  <si>
    <t>40.251/đb</t>
  </si>
  <si>
    <r>
      <t xml:space="preserve">Đơn vị bầu cử HĐND số 1
</t>
    </r>
    <r>
      <rPr>
        <sz val="12"/>
        <color rgb="FF000000"/>
        <rFont val="Times New Roman"/>
        <family val="1"/>
      </rPr>
      <t>(1 phường)</t>
    </r>
  </si>
  <si>
    <t>Phường Tuy Hòa</t>
  </si>
  <si>
    <r>
      <t xml:space="preserve">Đơn vị bầu cử HĐND số 2
</t>
    </r>
    <r>
      <rPr>
        <sz val="12"/>
        <color rgb="FF000000"/>
        <rFont val="Times New Roman"/>
        <family val="1"/>
      </rPr>
      <t>(2 phường)</t>
    </r>
  </si>
  <si>
    <t>Phường Phú Yên</t>
  </si>
  <si>
    <t>Phường Hòa Hiệp</t>
  </si>
  <si>
    <r>
      <t xml:space="preserve">Đơn vị bầu cử HĐND số 3
</t>
    </r>
    <r>
      <rPr>
        <sz val="12"/>
        <color rgb="FF000000"/>
        <rFont val="Times New Roman"/>
        <family val="1"/>
      </rPr>
      <t>(1 phường, 2 xã)</t>
    </r>
  </si>
  <si>
    <t>Phường Bình Kiến</t>
  </si>
  <si>
    <t>Xã Phú Hòa 2</t>
  </si>
  <si>
    <t>Xã Tuy An Nam</t>
  </si>
  <si>
    <r>
      <t xml:space="preserve">Đơn vị bầu cử HĐND số 4
</t>
    </r>
    <r>
      <rPr>
        <sz val="12"/>
        <color rgb="FF000000"/>
        <rFont val="Times New Roman"/>
        <family val="1"/>
      </rPr>
      <t>(6 xã)</t>
    </r>
  </si>
  <si>
    <t>Xã Tây Sơn</t>
  </si>
  <si>
    <t>Xã Vân Hòa</t>
  </si>
  <si>
    <t>Xã Xuân Phước</t>
  </si>
  <si>
    <t>Xã Tuy An Tây</t>
  </si>
  <si>
    <t>Xã Tuy An Bắc</t>
  </si>
  <si>
    <t>Xã Ô Loan</t>
  </si>
  <si>
    <r>
      <t xml:space="preserve">Đơn vị bầu cử HĐND số 5
</t>
    </r>
    <r>
      <rPr>
        <sz val="12"/>
        <color rgb="FF000000"/>
        <rFont val="Times New Roman"/>
        <family val="1"/>
      </rPr>
      <t>(2 phường, 1 xã)</t>
    </r>
  </si>
  <si>
    <t>Xã Tuy An Đông</t>
  </si>
  <si>
    <t>Phường Xuân Đài</t>
  </si>
  <si>
    <t>Phường Sông Cầu</t>
  </si>
  <si>
    <r>
      <t xml:space="preserve">Đơn vị bầu cử HĐND số 6
</t>
    </r>
    <r>
      <rPr>
        <sz val="12"/>
        <color rgb="FF000000"/>
        <rFont val="Times New Roman"/>
        <family val="1"/>
      </rPr>
      <t>(6 xã)</t>
    </r>
  </si>
  <si>
    <t>Xã Xuân Thọ</t>
  </si>
  <si>
    <t>Xã Xuân Lộc</t>
  </si>
  <si>
    <t>Xã Đồng Xuân</t>
  </si>
  <si>
    <t>Xã Xuân Lãnh</t>
  </si>
  <si>
    <t>Xã Phú Mỡ</t>
  </si>
  <si>
    <t>Xã Xuân Cảnh</t>
  </si>
  <si>
    <r>
      <t xml:space="preserve">Đơn vị bầu cử HĐND số 7
</t>
    </r>
    <r>
      <rPr>
        <sz val="12"/>
        <color rgb="FF000000"/>
        <rFont val="Times New Roman"/>
        <family val="1"/>
      </rPr>
      <t>(6 xã)</t>
    </r>
  </si>
  <si>
    <t>Xã Suối Trai</t>
  </si>
  <si>
    <t>Xã Sông Hinh</t>
  </si>
  <si>
    <t>Xã Đức Bình</t>
  </si>
  <si>
    <t>Xã Ea Bá</t>
  </si>
  <si>
    <t>Xã Ea Ly</t>
  </si>
  <si>
    <t>Xã Sơn Hòa</t>
  </si>
  <si>
    <r>
      <t xml:space="preserve">Đơn vị bầu cử HĐND số 8
</t>
    </r>
    <r>
      <rPr>
        <sz val="12"/>
        <color rgb="FF000000"/>
        <rFont val="Times New Roman"/>
        <family val="1"/>
      </rPr>
      <t>(1 phường, 3 xã)</t>
    </r>
  </si>
  <si>
    <t>Phường Đông Hòa</t>
  </si>
  <si>
    <t>Xã Hòa Thịnh</t>
  </si>
  <si>
    <t>Xã Hòa Xuân</t>
  </si>
  <si>
    <t>Xã Hòa Mỹ</t>
  </si>
  <si>
    <r>
      <t xml:space="preserve">Đơn vị bầu cử HĐND số 9
</t>
    </r>
    <r>
      <rPr>
        <sz val="12"/>
        <color rgb="FF000000"/>
        <rFont val="Times New Roman"/>
        <family val="1"/>
      </rPr>
      <t>(3 xã)</t>
    </r>
  </si>
  <si>
    <t>Xã Sơn Thành</t>
  </si>
  <si>
    <t>Xã Tây Hòa</t>
  </si>
  <si>
    <t>Xã Phú Hòa 1</t>
  </si>
  <si>
    <r>
      <t xml:space="preserve">Đơn vị bầu cử HĐND số 10
</t>
    </r>
    <r>
      <rPr>
        <sz val="12"/>
        <color rgb="FF000000"/>
        <rFont val="Times New Roman"/>
        <family val="1"/>
      </rPr>
      <t>(8 xã)</t>
    </r>
  </si>
  <si>
    <t>Xã Cư Yang</t>
  </si>
  <si>
    <t>Xã M'Drắk</t>
  </si>
  <si>
    <t>Xã Cư Prao</t>
  </si>
  <si>
    <t>Xã Ea Riêng</t>
  </si>
  <si>
    <t>Xã Cư M'ta</t>
  </si>
  <si>
    <t>Xã Krông Á</t>
  </si>
  <si>
    <t>Xã Ea Trang</t>
  </si>
  <si>
    <t>Xã Ea Păl</t>
  </si>
  <si>
    <r>
      <t xml:space="preserve">Đơn vị bầu cử HĐND số 11
</t>
    </r>
    <r>
      <rPr>
        <sz val="12"/>
        <color rgb="FF000000"/>
        <rFont val="Times New Roman"/>
        <family val="1"/>
      </rPr>
      <t>(2 xã)</t>
    </r>
  </si>
  <si>
    <t> Xã Ea Kar</t>
  </si>
  <si>
    <t>Xã Ea Ô</t>
  </si>
  <si>
    <r>
      <t xml:space="preserve">Đơn vị bầu cử HĐND số 12
</t>
    </r>
    <r>
      <rPr>
        <sz val="12"/>
        <color rgb="FF000000"/>
        <rFont val="Times New Roman"/>
        <family val="1"/>
      </rPr>
      <t>(4 xã)</t>
    </r>
  </si>
  <si>
    <t>Xã Ea Knốp</t>
  </si>
  <si>
    <t>Xã Ea Drông</t>
  </si>
  <si>
    <t>Xã Tam Giang</t>
  </si>
  <si>
    <t>Xã Phú Xuân</t>
  </si>
  <si>
    <r>
      <t xml:space="preserve">Đơn vị bầu cử HĐND số 13
</t>
    </r>
    <r>
      <rPr>
        <sz val="12"/>
        <color rgb="FF000000"/>
        <rFont val="Times New Roman"/>
        <family val="1"/>
      </rPr>
      <t>(6 xã)</t>
    </r>
  </si>
  <si>
    <t>Xã Krông Ana</t>
  </si>
  <si>
    <t>Xã Liên Sơn Lắk</t>
  </si>
  <si>
    <t>Xã Đắk Liêng</t>
  </si>
  <si>
    <t>Xã Đắk Phơi</t>
  </si>
  <si>
    <t>Xã Krông Nô</t>
  </si>
  <si>
    <t>Xã Nam Ka</t>
  </si>
  <si>
    <r>
      <t xml:space="preserve">Đơn vị bầu cử HĐND số 14
</t>
    </r>
    <r>
      <rPr>
        <sz val="12"/>
        <color rgb="FF000000"/>
        <rFont val="Times New Roman"/>
        <family val="1"/>
      </rPr>
      <t>(5 xã)</t>
    </r>
  </si>
  <si>
    <t>Xã Krông Bông</t>
  </si>
  <si>
    <t>Xã Dang Kang</t>
  </si>
  <si>
    <t>Xã Cư Pui</t>
  </si>
  <si>
    <t>Xã Yang Mao</t>
  </si>
  <si>
    <t>Xã Hòa Sơn</t>
  </si>
  <si>
    <r>
      <t xml:space="preserve">Đơn vị bầu cử HĐND số 15 
</t>
    </r>
    <r>
      <rPr>
        <sz val="12"/>
        <color rgb="FF000000"/>
        <rFont val="Times New Roman"/>
        <family val="1"/>
      </rPr>
      <t>(4 xã)</t>
    </r>
  </si>
  <si>
    <t>Xã Ea Phê</t>
  </si>
  <si>
    <t>Xã Ea Kly</t>
  </si>
  <si>
    <t>Xã Tân Tiến</t>
  </si>
  <si>
    <t>Xã Vụ Bổn</t>
  </si>
  <si>
    <r>
      <t xml:space="preserve">Đơn vị bầu cử HĐND số 16
</t>
    </r>
    <r>
      <rPr>
        <sz val="12"/>
        <color rgb="FF000000"/>
        <rFont val="Times New Roman"/>
        <family val="1"/>
      </rPr>
      <t>(4 xã)</t>
    </r>
  </si>
  <si>
    <t>Xã Dray Bhăng</t>
  </si>
  <si>
    <t>Xã Ea Ning</t>
  </si>
  <si>
    <t>Xã Ea Na</t>
  </si>
  <si>
    <t>Xã Dur Kmăl</t>
  </si>
  <si>
    <r>
      <t xml:space="preserve">Đơn vị bầu cử HĐND số 17
</t>
    </r>
    <r>
      <rPr>
        <sz val="12"/>
        <color rgb="FF000000"/>
        <rFont val="Times New Roman"/>
        <family val="1"/>
      </rPr>
      <t>(2 phường, 1 xã)</t>
    </r>
  </si>
  <si>
    <t>Phường Thành Nhất</t>
  </si>
  <si>
    <t>Phường Ea Kao</t>
  </si>
  <si>
    <t>Xã Hòa Phú</t>
  </si>
  <si>
    <r>
      <t xml:space="preserve">Đơn vị bầu cử HĐND số 18
</t>
    </r>
    <r>
      <rPr>
        <sz val="12"/>
        <color rgb="FF000000"/>
        <rFont val="Times New Roman"/>
        <family val="1"/>
      </rPr>
      <t>(2 xã)</t>
    </r>
  </si>
  <si>
    <t>Xã Krông Pắc</t>
  </si>
  <si>
    <t>Xã Ea Knuếc</t>
  </si>
  <si>
    <r>
      <t xml:space="preserve">Đơn vị bầu cử HĐND số 19
</t>
    </r>
    <r>
      <rPr>
        <sz val="12"/>
        <color rgb="FF000000"/>
        <rFont val="Times New Roman"/>
        <family val="1"/>
      </rPr>
      <t>(2 phường, 1 xã)</t>
    </r>
  </si>
  <si>
    <t>Xã Cuôr Đăng</t>
  </si>
  <si>
    <t>Phường Buôn Hồ</t>
  </si>
  <si>
    <t>Phường Cư Bao</t>
  </si>
  <si>
    <r>
      <t xml:space="preserve">Đơn vị bầu cử HĐND số 20
</t>
    </r>
    <r>
      <rPr>
        <sz val="12"/>
        <color rgb="FF000000"/>
        <rFont val="Times New Roman"/>
        <family val="1"/>
      </rPr>
      <t>(4 xã)</t>
    </r>
  </si>
  <si>
    <t>Xã Cư M'gar</t>
  </si>
  <si>
    <t>Xã Ea Tul</t>
  </si>
  <si>
    <t>Xã Ea Kiết</t>
  </si>
  <si>
    <t>Xã Cư Pơng</t>
  </si>
  <si>
    <r>
      <t xml:space="preserve">Đơn vị bầu cử HĐND số 21
</t>
    </r>
    <r>
      <rPr>
        <sz val="12"/>
        <color rgb="FF000000"/>
        <rFont val="Times New Roman"/>
        <family val="1"/>
      </rPr>
      <t>(4 xã)</t>
    </r>
  </si>
  <si>
    <t>Xã Krông Búk</t>
  </si>
  <si>
    <t>Xã Krông Năng</t>
  </si>
  <si>
    <t>Xã Pơng Drang</t>
  </si>
  <si>
    <t>Xã Dliê Ya</t>
  </si>
  <si>
    <r>
      <t xml:space="preserve">Đơn vị bầu cử HĐND số 22
</t>
    </r>
    <r>
      <rPr>
        <sz val="12"/>
        <color rgb="FF000000"/>
        <rFont val="Times New Roman"/>
        <family val="1"/>
      </rPr>
      <t>(4 xã)</t>
    </r>
  </si>
  <si>
    <t>Xã Ea Drăng</t>
  </si>
  <si>
    <t>Xã Ea H'Leo</t>
  </si>
  <si>
    <t>Xã Ea Hiao</t>
  </si>
  <si>
    <t>Xã Ea Khăl</t>
  </si>
  <si>
    <r>
      <t xml:space="preserve">Đơn vị bầu cử HĐND số 23
</t>
    </r>
    <r>
      <rPr>
        <sz val="12"/>
        <color rgb="FF000000"/>
        <rFont val="Times New Roman"/>
        <family val="1"/>
      </rPr>
      <t>(1 phường)</t>
    </r>
  </si>
  <si>
    <r>
      <t xml:space="preserve">Đơn vị bầu cử HĐND số 24
</t>
    </r>
    <r>
      <rPr>
        <sz val="12"/>
        <color rgb="FF000000"/>
        <rFont val="Times New Roman"/>
        <family val="1"/>
      </rPr>
      <t>(1 phường, 1 xã)</t>
    </r>
  </si>
  <si>
    <t>Xã Ea Ktur</t>
  </si>
  <si>
    <t>Phường Tân Lập</t>
  </si>
  <si>
    <r>
      <t xml:space="preserve">Đơn vị bầu cử HĐND số 25
</t>
    </r>
    <r>
      <rPr>
        <sz val="12"/>
        <color rgb="FF000000"/>
        <rFont val="Times New Roman"/>
        <family val="1"/>
      </rPr>
      <t>(1 phường, 1 xã)</t>
    </r>
  </si>
  <si>
    <t>Phường Tân An</t>
  </si>
  <si>
    <t>Xã Quảng Phú</t>
  </si>
  <si>
    <r>
      <t xml:space="preserve">Đơn vị bầu cử HĐND số 26
</t>
    </r>
    <r>
      <rPr>
        <sz val="12"/>
        <color rgb="FF000000"/>
        <rFont val="Times New Roman"/>
        <family val="1"/>
      </rPr>
      <t>(4 xã)</t>
    </r>
  </si>
  <si>
    <t>Xã Buôn Đôn</t>
  </si>
  <si>
    <t>Xã Ea Wer</t>
  </si>
  <si>
    <t>Xã Ea Nuôl</t>
  </si>
  <si>
    <t>Xã Ea M'Droh</t>
  </si>
  <si>
    <r>
      <t xml:space="preserve">Đơn vị bầu cử HĐND số 27
</t>
    </r>
    <r>
      <rPr>
        <sz val="12"/>
        <color rgb="FF000000"/>
        <rFont val="Times New Roman"/>
        <family val="1"/>
      </rPr>
      <t>(6 xã)</t>
    </r>
  </si>
  <si>
    <t>Xã Ea Wy</t>
  </si>
  <si>
    <t>Xã Ea Súp</t>
  </si>
  <si>
    <t>Xã Ia Lốp</t>
  </si>
  <si>
    <t>Xã Ea Rốk</t>
  </si>
  <si>
    <t>Xã Ia Rvê</t>
  </si>
  <si>
    <t>Xã Ea Bung</t>
  </si>
  <si>
    <t>TỔNG CỘNG</t>
  </si>
  <si>
    <t>Thời gian trực</t>
  </si>
  <si>
    <t>Họ và tên</t>
  </si>
  <si>
    <t xml:space="preserve">Chức vụ và đơn vị công tác </t>
  </si>
  <si>
    <t>Thứ hai, ngày 15/12/2025</t>
  </si>
  <si>
    <t>Ủy viên BTV Tỉnh ủy, Chỉ huy Trưởng Bộ Chỉ huy quân sự tỉnh</t>
  </si>
  <si>
    <t>Thứ ba, ngày 16/12/2025</t>
  </si>
  <si>
    <t>Ông Trần Hữu Thế</t>
  </si>
  <si>
    <t>Ủy viên BTV Tỉnh ủy, Phó Chủ tịch Thường trực Ủy ban Mặt trận Tổ quốc Việt Nam tỉnh</t>
  </si>
  <si>
    <t>Thứ tư, ngày 17/12/2025</t>
  </si>
  <si>
    <t>Ủy viên BTV Tỉnh ủy, Chánh Văn phòng Tỉnh ủy</t>
  </si>
  <si>
    <t>Thứ năm, ngày 18/12/2025</t>
  </si>
  <si>
    <t>Ủy viên BTV Tỉnh ủy, Giám đốc Sở Khoa học và Công nghệ</t>
  </si>
  <si>
    <t>Thứ sáu, ngày 19/12/2025</t>
  </si>
  <si>
    <t>Thứ bảy, ngày 20/12/2025</t>
  </si>
  <si>
    <t>Chủ nhật, ngày 21/12/2025</t>
  </si>
  <si>
    <t>Thứ hai, ngày 22/12/2025</t>
  </si>
  <si>
    <t>Tỉnh ủy viên, Giám đốc Sở Tài chính</t>
  </si>
  <si>
    <t>Thứ ba, ngày 23/12/2025</t>
  </si>
  <si>
    <t>Ông Bùi Hồng Quý</t>
  </si>
  <si>
    <t>Tỉnh ủy viên, Giám đốc Sở Tư pháp</t>
  </si>
  <si>
    <t>Thứ tư, ngày 24/12/2025</t>
  </si>
  <si>
    <t>Tỉnh ủy viên, Giám đốc Sở Văn hóa, Thể thao và Du lịch</t>
  </si>
  <si>
    <t>Thứ năm, ngày 25/12/2025</t>
  </si>
  <si>
    <t>Tỉnh ủy viên, Giám đốc Sở Xây dựng</t>
  </si>
  <si>
    <t>Thứ sáu, ngày 26/12/2025</t>
  </si>
  <si>
    <t>Tỉnh ủy viên, Giám đốc Sở Nông nghiệp và Môi trường</t>
  </si>
  <si>
    <t>Thứ bảy, ngày 27/12/2025</t>
  </si>
  <si>
    <t>Chủ nhật, ngày 28/12/2025</t>
  </si>
  <si>
    <t>Thứ hai, ngày 29/12/2025</t>
  </si>
  <si>
    <t>Tỉnh ủy viên, Giám đốc Sở Y tế</t>
  </si>
  <si>
    <t>Thứ ba, ngày 30/12/2025</t>
  </si>
  <si>
    <t>Thứ tư, ngày 31/12/2025</t>
  </si>
  <si>
    <t>Tỉnh ủy viên, Chánh Thanh tra tỉnh</t>
  </si>
  <si>
    <t>Thứ năm, ngày 01/01/2026 Nghỉ tết Dương lịch</t>
  </si>
  <si>
    <t>Ông Phạm Ngọc Công</t>
  </si>
  <si>
    <t>Chánh Văn phòng Đoàn đại biểu Quốc hội và Hội đồng nhân dân tỉnh</t>
  </si>
  <si>
    <t>Thứ bảy, ngày 03/01/2026</t>
  </si>
  <si>
    <t>Chủ nhật, ngày 04/01/2026</t>
  </si>
  <si>
    <t>Thứ hai, ngày 05/01/2026</t>
  </si>
  <si>
    <t>Tỉnh ủy viên, Chánh Văn phòng Ủy ban nhân dân tỉnh</t>
  </si>
  <si>
    <t>Thứ ba, ngày 06/01/2026</t>
  </si>
  <si>
    <t>Tỉnh ủy viên, Tổng Biên tập Báo và Đài phát thanh, Truyền hình Đắk Lắk</t>
  </si>
  <si>
    <t>Thứ tư, ngày 07/01/2026</t>
  </si>
  <si>
    <t>Tỉnh ủy viên, Phó Chủ tịch Ủy ban Mặt trận Tổ quốc Việt Nam tỉnh, Chủ tịch Liên đoàn Lao động tỉnh</t>
  </si>
  <si>
    <t>Thứ năm, ngày 08/01/2026</t>
  </si>
  <si>
    <t>Chủ tịch Hội Liên hiệp Phụ nữ Việt Nam tỉnh</t>
  </si>
  <si>
    <t>Thứ sáu, ngày 09/01/2026</t>
  </si>
  <si>
    <t>Tỉnh ủy viên, Phó Chủ tịch Ủy ban Mặt trận Tổ quốc Việt Nam tỉnh, Chủ tịch Hội Nông dân tỉnh</t>
  </si>
  <si>
    <t>Thứ bảy, ngày 10/01/2026</t>
  </si>
  <si>
    <t>Chủ nhật, ngày 11/01/2026</t>
  </si>
  <si>
    <t>Thứ hai, ngày 12/01/2026</t>
  </si>
  <si>
    <t>Thứ ba, ngày 13/01/2026</t>
  </si>
  <si>
    <t>Thứ tư, ngày 14/01/2026</t>
  </si>
  <si>
    <t>Thứ năm, ngày 15/01/2026</t>
  </si>
  <si>
    <t>Thứ sáu, ngày 16/01/2026</t>
  </si>
  <si>
    <t>Thứ bảy, ngày 17/01/2026</t>
  </si>
  <si>
    <t>Chủ nhật, ngày 18/01/2026</t>
  </si>
  <si>
    <t>Thứ hai, ngày 19/01/2026</t>
  </si>
  <si>
    <t>Thứ ba, ngày 20/01/2026</t>
  </si>
  <si>
    <t>Thứ tư, ngày 21/01/2026</t>
  </si>
  <si>
    <t>Thứ năm, ngày 22/01/2026</t>
  </si>
  <si>
    <t>Thứ bảy, ngày 24/01/2026</t>
  </si>
  <si>
    <t>Chủ nhật, ngày 25/01/2026</t>
  </si>
  <si>
    <t>Thứ hai, ngày 26/01/2026</t>
  </si>
  <si>
    <t>Thứ ba, ngày 27/01/2026</t>
  </si>
  <si>
    <t>Thứ tư, ngày 28/01/2026</t>
  </si>
  <si>
    <t>Thứ năm, ngày 29/01/2026</t>
  </si>
  <si>
    <t>Thứ sáu, ngày 30/01/2026</t>
  </si>
  <si>
    <t>Thứ bảy, ngày 31/01/2026</t>
  </si>
  <si>
    <t>Phó Chủ tịch Ủy ban Mặt trận Tổ quốc Việt Nam tỉnh, Bí thư Tỉnh đoàn</t>
  </si>
  <si>
    <t>Ông Vũ Lê Các</t>
  </si>
  <si>
    <t>Phó Giám đốc Sở Nội vụ</t>
  </si>
  <si>
    <t>Tỉnh ủy viên, Giám đốc Sở Nội vụ</t>
  </si>
  <si>
    <t>Thứ 6, ngày 02/01/2026</t>
  </si>
  <si>
    <t>Tỉnh ủy viên, Phó Chủ tịch UBND tỉnh</t>
  </si>
  <si>
    <t>Tỉnh ủy viên, Phó Chủ tịch HĐND tỉnh</t>
  </si>
  <si>
    <t xml:space="preserve">Tỉnh ủy viên, Giám đốc Sở Dân tộc và Tôn giáo </t>
  </si>
  <si>
    <r>
      <t xml:space="preserve">LỊCH TRỰC TẠI TRỤ SỞ LÀM VIỆC CỦA ỦY BAN BẦU CỬ TỈNH ĐẮK LẮK
Thời gian: từ ngày 15/12/2025 đến ngày 31/01/2026
</t>
    </r>
    <r>
      <rPr>
        <i/>
        <sz val="14"/>
        <color theme="1"/>
        <rFont val="Times New Roman"/>
        <family val="1"/>
        <scheme val="major"/>
      </rPr>
      <t>(Ban hành kèm theo Thông báo số        /TB-UBBC ngày      tháng 12 năm 2015 của Uỷ ban bầu cử tỉnh)</t>
    </r>
  </si>
  <si>
    <t>Thứ sáu, ngày 23/01/2026</t>
  </si>
  <si>
    <t>Niê Ta</t>
  </si>
  <si>
    <t>Trần Hữu Thế</t>
  </si>
  <si>
    <t>Nguyễn Đình Viên</t>
  </si>
  <si>
    <t>Bùi Thanh Toàn</t>
  </si>
  <si>
    <t>Nguyễn Thị Thu Nguyệt</t>
  </si>
  <si>
    <t>Nguyễn Hoàng Giang</t>
  </si>
  <si>
    <t>Bùi Hồng Quý</t>
  </si>
  <si>
    <t>Trần Hồng Tiến</t>
  </si>
  <si>
    <t>Cao Đình Huy</t>
  </si>
  <si>
    <t>Nguyễn Minh Huấn</t>
  </si>
  <si>
    <t>Nay Phi La</t>
  </si>
  <si>
    <t>Trần Văn Tân</t>
  </si>
  <si>
    <t>Hồ Duy Thành</t>
  </si>
  <si>
    <t>Phạm Ngọc Công</t>
  </si>
  <si>
    <t>Ngô Đình Thiện</t>
  </si>
  <si>
    <t>Đào Phạm Hoàng Quyên</t>
  </si>
  <si>
    <t>Lê Văn Thành</t>
  </si>
  <si>
    <t>Nguyễn Thị Hồng Thái</t>
  </si>
  <si>
    <t>Ya Toan Ê nuôl</t>
  </si>
  <si>
    <t>Lương Minh Tùng</t>
  </si>
  <si>
    <t>Vũ Lê Các</t>
  </si>
  <si>
    <t>Đào Mỹ</t>
  </si>
  <si>
    <t>Đỗ Thái Phong</t>
  </si>
  <si>
    <t>Thái Phong</t>
  </si>
  <si>
    <t>Tỉnh ủy viên, Phó Trưởng đoàn chuyên trách Đoàn đại biểu Quốc hội tỉnh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</si>
</sst>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[$-42A]#,##0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  <scheme val="maj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4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sz val="13"/>
      <color theme="1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43" fontId="4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882212</xdr:colOff>
      <xdr:row>0</xdr:row>
      <xdr:rowOff>767912</xdr:rowOff>
    </xdr:from>
    <xdr:to>
      <xdr:col>3</xdr:col>
      <xdr:colOff>174735</xdr:colOff>
      <xdr:row>0</xdr:row>
      <xdr:rowOff>767912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27C8A530-9136-012C-384F-F3420ECD6FAE}"/>
            </a:ext>
          </a:extLst>
        </xdr:cNvPr>
        <xdr:cNvSpPr>
          <a:spLocks noChangeShapeType="1"/>
        </xdr:cNvSpPr>
      </xdr:nvSpPr>
      <xdr:spPr bwMode="auto">
        <a:xfrm>
          <a:off x="3220764" y="767912"/>
          <a:ext cx="1657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zoomScale="145" zoomScaleNormal="145" workbookViewId="0">
      <selection activeCell="D32" sqref="D32"/>
    </sheetView>
  </sheetViews>
  <sheetFormatPr defaultRowHeight="14.25" x14ac:dyDescent="0.2"/>
  <cols>
    <col min="1" max="1" width="3.75" customWidth="1"/>
    <col min="2" max="2" width="26.875" customWidth="1"/>
    <col min="3" max="3" width="31" customWidth="1"/>
    <col min="4" max="4" width="50.5" customWidth="1"/>
  </cols>
  <sheetData>
    <row r="1" spans="1:4" ht="84" customHeight="1" x14ac:dyDescent="0.2">
      <c r="A1" s="51" t="s">
        <v>227</v>
      </c>
      <c r="B1" s="52"/>
      <c r="C1" s="52"/>
      <c r="D1" s="52"/>
    </row>
    <row r="2" spans="1:4" ht="16.5" x14ac:dyDescent="0.2">
      <c r="A2" s="44" t="s">
        <v>2</v>
      </c>
      <c r="B2" s="44" t="s">
        <v>150</v>
      </c>
      <c r="C2" s="44" t="s">
        <v>151</v>
      </c>
      <c r="D2" s="44" t="s">
        <v>152</v>
      </c>
    </row>
    <row r="3" spans="1:4" ht="35.25" customHeight="1" x14ac:dyDescent="0.2">
      <c r="A3" s="49">
        <v>1</v>
      </c>
      <c r="B3" s="46" t="s">
        <v>153</v>
      </c>
      <c r="C3" s="45" t="s">
        <v>229</v>
      </c>
      <c r="D3" s="46" t="s">
        <v>154</v>
      </c>
    </row>
    <row r="4" spans="1:4" ht="33" x14ac:dyDescent="0.2">
      <c r="A4" s="49">
        <v>2</v>
      </c>
      <c r="B4" s="46" t="s">
        <v>155</v>
      </c>
      <c r="C4" s="45" t="s">
        <v>230</v>
      </c>
      <c r="D4" s="46" t="s">
        <v>157</v>
      </c>
    </row>
    <row r="5" spans="1:4" ht="16.5" x14ac:dyDescent="0.2">
      <c r="A5" s="49">
        <v>3</v>
      </c>
      <c r="B5" s="46" t="s">
        <v>158</v>
      </c>
      <c r="C5" s="46" t="s">
        <v>231</v>
      </c>
      <c r="D5" s="46" t="s">
        <v>159</v>
      </c>
    </row>
    <row r="6" spans="1:4" ht="33" x14ac:dyDescent="0.2">
      <c r="A6" s="49">
        <v>4</v>
      </c>
      <c r="B6" s="46" t="s">
        <v>160</v>
      </c>
      <c r="C6" s="46" t="s">
        <v>232</v>
      </c>
      <c r="D6" s="46" t="s">
        <v>161</v>
      </c>
    </row>
    <row r="7" spans="1:4" ht="33" x14ac:dyDescent="0.2">
      <c r="A7" s="49">
        <v>5</v>
      </c>
      <c r="B7" s="46" t="s">
        <v>162</v>
      </c>
      <c r="C7" s="45" t="s">
        <v>233</v>
      </c>
      <c r="D7" s="46" t="s">
        <v>253</v>
      </c>
    </row>
    <row r="8" spans="1:4" ht="16.5" x14ac:dyDescent="0.25">
      <c r="A8" s="49">
        <v>6</v>
      </c>
      <c r="B8" s="47" t="s">
        <v>163</v>
      </c>
      <c r="C8" s="48"/>
      <c r="D8" s="48"/>
    </row>
    <row r="9" spans="1:4" ht="16.5" x14ac:dyDescent="0.25">
      <c r="A9" s="49">
        <v>7</v>
      </c>
      <c r="B9" s="47" t="s">
        <v>164</v>
      </c>
      <c r="C9" s="48"/>
      <c r="D9" s="48"/>
    </row>
    <row r="10" spans="1:4" ht="16.5" x14ac:dyDescent="0.2">
      <c r="A10" s="49">
        <v>8</v>
      </c>
      <c r="B10" s="46" t="s">
        <v>165</v>
      </c>
      <c r="C10" s="46" t="s">
        <v>234</v>
      </c>
      <c r="D10" s="46" t="s">
        <v>226</v>
      </c>
    </row>
    <row r="11" spans="1:4" ht="16.5" x14ac:dyDescent="0.2">
      <c r="A11" s="49">
        <v>9</v>
      </c>
      <c r="B11" s="46" t="s">
        <v>167</v>
      </c>
      <c r="C11" s="46" t="s">
        <v>235</v>
      </c>
      <c r="D11" s="46" t="s">
        <v>169</v>
      </c>
    </row>
    <row r="12" spans="1:4" ht="16.5" x14ac:dyDescent="0.2">
      <c r="A12" s="49">
        <v>10</v>
      </c>
      <c r="B12" s="46" t="s">
        <v>170</v>
      </c>
      <c r="C12" s="45" t="s">
        <v>236</v>
      </c>
      <c r="D12" s="46" t="s">
        <v>171</v>
      </c>
    </row>
    <row r="13" spans="1:4" ht="16.5" x14ac:dyDescent="0.2">
      <c r="A13" s="49">
        <v>11</v>
      </c>
      <c r="B13" s="46" t="s">
        <v>172</v>
      </c>
      <c r="C13" s="46" t="s">
        <v>237</v>
      </c>
      <c r="D13" s="46" t="s">
        <v>173</v>
      </c>
    </row>
    <row r="14" spans="1:4" ht="16.5" x14ac:dyDescent="0.2">
      <c r="A14" s="49">
        <v>12</v>
      </c>
      <c r="B14" s="46" t="s">
        <v>174</v>
      </c>
      <c r="C14" s="45" t="s">
        <v>238</v>
      </c>
      <c r="D14" s="46" t="s">
        <v>175</v>
      </c>
    </row>
    <row r="15" spans="1:4" ht="16.5" x14ac:dyDescent="0.25">
      <c r="A15" s="49">
        <v>13</v>
      </c>
      <c r="B15" s="47" t="s">
        <v>176</v>
      </c>
      <c r="C15" s="48"/>
      <c r="D15" s="48"/>
    </row>
    <row r="16" spans="1:4" ht="16.5" x14ac:dyDescent="0.25">
      <c r="A16" s="49">
        <v>14</v>
      </c>
      <c r="B16" s="47" t="s">
        <v>177</v>
      </c>
      <c r="C16" s="48"/>
      <c r="D16" s="48"/>
    </row>
    <row r="17" spans="1:4" ht="16.5" x14ac:dyDescent="0.2">
      <c r="A17" s="49">
        <v>15</v>
      </c>
      <c r="B17" s="46" t="s">
        <v>178</v>
      </c>
      <c r="C17" s="46" t="s">
        <v>239</v>
      </c>
      <c r="D17" s="46" t="s">
        <v>179</v>
      </c>
    </row>
    <row r="18" spans="1:4" ht="16.5" x14ac:dyDescent="0.2">
      <c r="A18" s="49">
        <v>16</v>
      </c>
      <c r="B18" s="46" t="s">
        <v>180</v>
      </c>
      <c r="C18" s="45" t="s">
        <v>240</v>
      </c>
      <c r="D18" s="46" t="s">
        <v>166</v>
      </c>
    </row>
    <row r="19" spans="1:4" ht="16.5" x14ac:dyDescent="0.2">
      <c r="A19" s="49">
        <v>17</v>
      </c>
      <c r="B19" s="46" t="s">
        <v>181</v>
      </c>
      <c r="C19" s="46" t="s">
        <v>241</v>
      </c>
      <c r="D19" s="46" t="s">
        <v>182</v>
      </c>
    </row>
    <row r="20" spans="1:4" ht="16.5" x14ac:dyDescent="0.2">
      <c r="A20" s="49">
        <v>18</v>
      </c>
      <c r="B20" s="50" t="s">
        <v>183</v>
      </c>
      <c r="C20" s="50"/>
      <c r="D20" s="50"/>
    </row>
    <row r="21" spans="1:4" ht="33.75" customHeight="1" x14ac:dyDescent="0.2">
      <c r="A21" s="49">
        <v>19</v>
      </c>
      <c r="B21" s="46" t="s">
        <v>223</v>
      </c>
      <c r="C21" s="46" t="s">
        <v>242</v>
      </c>
      <c r="D21" s="46" t="s">
        <v>185</v>
      </c>
    </row>
    <row r="22" spans="1:4" ht="16.5" x14ac:dyDescent="0.25">
      <c r="A22" s="49">
        <v>20</v>
      </c>
      <c r="B22" s="47" t="s">
        <v>186</v>
      </c>
      <c r="C22" s="48"/>
      <c r="D22" s="48"/>
    </row>
    <row r="23" spans="1:4" ht="16.5" x14ac:dyDescent="0.25">
      <c r="A23" s="49">
        <v>21</v>
      </c>
      <c r="B23" s="47" t="s">
        <v>187</v>
      </c>
      <c r="C23" s="48"/>
      <c r="D23" s="48"/>
    </row>
    <row r="24" spans="1:4" ht="16.5" x14ac:dyDescent="0.2">
      <c r="A24" s="49">
        <v>22</v>
      </c>
      <c r="B24" s="46" t="s">
        <v>188</v>
      </c>
      <c r="C24" s="46" t="s">
        <v>243</v>
      </c>
      <c r="D24" s="46" t="s">
        <v>189</v>
      </c>
    </row>
    <row r="25" spans="1:4" ht="33" x14ac:dyDescent="0.2">
      <c r="A25" s="49">
        <v>23</v>
      </c>
      <c r="B25" s="46" t="s">
        <v>190</v>
      </c>
      <c r="C25" s="45" t="s">
        <v>244</v>
      </c>
      <c r="D25" s="46" t="s">
        <v>191</v>
      </c>
    </row>
    <row r="26" spans="1:4" ht="33" x14ac:dyDescent="0.2">
      <c r="A26" s="49">
        <v>24</v>
      </c>
      <c r="B26" s="46" t="s">
        <v>192</v>
      </c>
      <c r="C26" s="46" t="s">
        <v>245</v>
      </c>
      <c r="D26" s="46" t="s">
        <v>193</v>
      </c>
    </row>
    <row r="27" spans="1:4" ht="16.5" x14ac:dyDescent="0.2">
      <c r="A27" s="49">
        <v>25</v>
      </c>
      <c r="B27" s="46" t="s">
        <v>194</v>
      </c>
      <c r="C27" s="46" t="s">
        <v>246</v>
      </c>
      <c r="D27" s="46" t="s">
        <v>195</v>
      </c>
    </row>
    <row r="28" spans="1:4" ht="33" x14ac:dyDescent="0.2">
      <c r="A28" s="49">
        <v>26</v>
      </c>
      <c r="B28" s="46" t="s">
        <v>196</v>
      </c>
      <c r="C28" s="45" t="s">
        <v>247</v>
      </c>
      <c r="D28" s="46" t="s">
        <v>197</v>
      </c>
    </row>
    <row r="29" spans="1:4" ht="16.5" x14ac:dyDescent="0.25">
      <c r="A29" s="49">
        <v>27</v>
      </c>
      <c r="B29" s="47" t="s">
        <v>198</v>
      </c>
      <c r="C29" s="48"/>
      <c r="D29" s="48"/>
    </row>
    <row r="30" spans="1:4" ht="16.5" x14ac:dyDescent="0.25">
      <c r="A30" s="49">
        <v>28</v>
      </c>
      <c r="B30" s="47" t="s">
        <v>199</v>
      </c>
      <c r="C30" s="48"/>
      <c r="D30" s="48"/>
    </row>
    <row r="31" spans="1:4" ht="33" x14ac:dyDescent="0.2">
      <c r="A31" s="49">
        <v>29</v>
      </c>
      <c r="B31" s="46" t="s">
        <v>200</v>
      </c>
      <c r="C31" s="46" t="s">
        <v>242</v>
      </c>
      <c r="D31" s="46" t="s">
        <v>185</v>
      </c>
    </row>
    <row r="32" spans="1:4" ht="33" x14ac:dyDescent="0.2">
      <c r="A32" s="49">
        <v>30</v>
      </c>
      <c r="B32" s="46" t="s">
        <v>201</v>
      </c>
      <c r="C32" s="46" t="s">
        <v>248</v>
      </c>
      <c r="D32" s="46" t="s">
        <v>219</v>
      </c>
    </row>
    <row r="33" spans="1:4" ht="16.5" x14ac:dyDescent="0.2">
      <c r="A33" s="49">
        <v>31</v>
      </c>
      <c r="B33" s="46" t="s">
        <v>202</v>
      </c>
      <c r="C33" s="46" t="s">
        <v>249</v>
      </c>
      <c r="D33" s="46" t="s">
        <v>221</v>
      </c>
    </row>
    <row r="34" spans="1:4" ht="16.5" x14ac:dyDescent="0.2">
      <c r="A34" s="49">
        <v>32</v>
      </c>
      <c r="B34" s="46" t="s">
        <v>203</v>
      </c>
      <c r="C34" s="46" t="s">
        <v>250</v>
      </c>
      <c r="D34" s="46" t="s">
        <v>224</v>
      </c>
    </row>
    <row r="35" spans="1:4" ht="16.5" x14ac:dyDescent="0.2">
      <c r="A35" s="49">
        <v>33</v>
      </c>
      <c r="B35" s="46" t="s">
        <v>204</v>
      </c>
      <c r="C35" s="46" t="s">
        <v>251</v>
      </c>
      <c r="D35" s="46" t="s">
        <v>225</v>
      </c>
    </row>
    <row r="36" spans="1:4" ht="16.5" x14ac:dyDescent="0.2">
      <c r="A36" s="49">
        <v>34</v>
      </c>
      <c r="B36" s="50" t="s">
        <v>205</v>
      </c>
      <c r="C36" s="50"/>
      <c r="D36" s="50"/>
    </row>
    <row r="37" spans="1:4" ht="16.5" x14ac:dyDescent="0.2">
      <c r="A37" s="49">
        <v>35</v>
      </c>
      <c r="B37" s="50" t="s">
        <v>206</v>
      </c>
      <c r="C37" s="50"/>
      <c r="D37" s="50"/>
    </row>
    <row r="38" spans="1:4" ht="33" x14ac:dyDescent="0.2">
      <c r="A38" s="49">
        <v>36</v>
      </c>
      <c r="B38" s="46" t="s">
        <v>207</v>
      </c>
      <c r="C38" s="45" t="s">
        <v>230</v>
      </c>
      <c r="D38" s="46" t="s">
        <v>157</v>
      </c>
    </row>
    <row r="39" spans="1:4" ht="16.5" x14ac:dyDescent="0.2">
      <c r="A39" s="49">
        <v>37</v>
      </c>
      <c r="B39" s="46" t="s">
        <v>208</v>
      </c>
      <c r="C39" s="46" t="s">
        <v>250</v>
      </c>
      <c r="D39" s="46" t="s">
        <v>224</v>
      </c>
    </row>
    <row r="40" spans="1:4" ht="16.5" x14ac:dyDescent="0.2">
      <c r="A40" s="49">
        <v>38</v>
      </c>
      <c r="B40" s="46" t="s">
        <v>209</v>
      </c>
      <c r="C40" s="46" t="s">
        <v>252</v>
      </c>
      <c r="D40" s="46" t="s">
        <v>225</v>
      </c>
    </row>
    <row r="41" spans="1:4" ht="16.5" x14ac:dyDescent="0.2">
      <c r="A41" s="49">
        <v>39</v>
      </c>
      <c r="B41" s="46" t="s">
        <v>210</v>
      </c>
      <c r="C41" s="46" t="s">
        <v>249</v>
      </c>
      <c r="D41" s="46" t="s">
        <v>221</v>
      </c>
    </row>
    <row r="42" spans="1:4" ht="16.5" x14ac:dyDescent="0.2">
      <c r="A42" s="49">
        <v>40</v>
      </c>
      <c r="B42" s="46" t="s">
        <v>228</v>
      </c>
      <c r="C42" s="46" t="s">
        <v>235</v>
      </c>
      <c r="D42" s="46" t="s">
        <v>169</v>
      </c>
    </row>
    <row r="43" spans="1:4" ht="16.5" x14ac:dyDescent="0.2">
      <c r="A43" s="49">
        <v>41</v>
      </c>
      <c r="B43" s="50" t="s">
        <v>211</v>
      </c>
      <c r="C43" s="50"/>
      <c r="D43" s="50"/>
    </row>
    <row r="44" spans="1:4" ht="16.5" x14ac:dyDescent="0.2">
      <c r="A44" s="49">
        <v>42</v>
      </c>
      <c r="B44" s="50" t="s">
        <v>212</v>
      </c>
      <c r="C44" s="50"/>
      <c r="D44" s="50"/>
    </row>
    <row r="45" spans="1:4" ht="33" x14ac:dyDescent="0.2">
      <c r="A45" s="49">
        <v>43</v>
      </c>
      <c r="B45" s="46" t="s">
        <v>213</v>
      </c>
      <c r="C45" s="45" t="s">
        <v>156</v>
      </c>
      <c r="D45" s="46" t="s">
        <v>157</v>
      </c>
    </row>
    <row r="46" spans="1:4" ht="16.5" x14ac:dyDescent="0.2">
      <c r="A46" s="49">
        <v>44</v>
      </c>
      <c r="B46" s="46" t="s">
        <v>214</v>
      </c>
      <c r="C46" s="46" t="s">
        <v>168</v>
      </c>
      <c r="D46" s="46" t="s">
        <v>169</v>
      </c>
    </row>
    <row r="47" spans="1:4" ht="16.5" x14ac:dyDescent="0.2">
      <c r="A47" s="49">
        <v>45</v>
      </c>
      <c r="B47" s="46" t="s">
        <v>215</v>
      </c>
      <c r="C47" s="46" t="s">
        <v>220</v>
      </c>
      <c r="D47" s="46" t="s">
        <v>221</v>
      </c>
    </row>
    <row r="48" spans="1:4" ht="16.5" x14ac:dyDescent="0.2">
      <c r="A48" s="49">
        <v>46</v>
      </c>
      <c r="B48" s="46" t="s">
        <v>216</v>
      </c>
      <c r="C48" s="46" t="s">
        <v>0</v>
      </c>
      <c r="D48" s="46" t="s">
        <v>222</v>
      </c>
    </row>
    <row r="49" spans="1:4" ht="33" x14ac:dyDescent="0.2">
      <c r="A49" s="49">
        <v>47</v>
      </c>
      <c r="B49" s="46" t="s">
        <v>217</v>
      </c>
      <c r="C49" s="46" t="s">
        <v>184</v>
      </c>
      <c r="D49" s="46" t="s">
        <v>185</v>
      </c>
    </row>
    <row r="50" spans="1:4" ht="16.5" x14ac:dyDescent="0.2">
      <c r="A50" s="49">
        <v>48</v>
      </c>
      <c r="B50" s="50" t="s">
        <v>218</v>
      </c>
      <c r="C50" s="50"/>
      <c r="D50" s="50"/>
    </row>
  </sheetData>
  <mergeCells count="7">
    <mergeCell ref="B44:D44"/>
    <mergeCell ref="B50:D50"/>
    <mergeCell ref="A1:D1"/>
    <mergeCell ref="B20:D20"/>
    <mergeCell ref="B36:D36"/>
    <mergeCell ref="B37:D37"/>
    <mergeCell ref="B43:D43"/>
  </mergeCells>
  <pageMargins left="1.2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5"/>
  <sheetViews>
    <sheetView topLeftCell="A6" workbookViewId="0">
      <selection activeCell="B7" sqref="B7"/>
    </sheetView>
  </sheetViews>
  <sheetFormatPr defaultColWidth="8.5" defaultRowHeight="15.75" x14ac:dyDescent="0.2"/>
  <cols>
    <col min="1" max="1" width="6.625" style="40" customWidth="1"/>
    <col min="2" max="2" width="24.875" style="41" customWidth="1"/>
    <col min="3" max="4" width="12.25" style="40" customWidth="1"/>
    <col min="5" max="5" width="10" style="40" bestFit="1" customWidth="1"/>
    <col min="6" max="6" width="11.375" style="42" bestFit="1" customWidth="1"/>
    <col min="7" max="7" width="8.5" style="40" bestFit="1"/>
    <col min="8" max="8" width="7.5" style="40" bestFit="1" customWidth="1"/>
    <col min="9" max="11" width="5.75" style="40" bestFit="1" customWidth="1"/>
    <col min="12" max="12" width="7.5" style="40" customWidth="1"/>
    <col min="13" max="15" width="5.75" style="40" bestFit="1" customWidth="1"/>
    <col min="16" max="16384" width="8.5" style="43"/>
  </cols>
  <sheetData>
    <row r="1" spans="1:15" s="1" customFormat="1" ht="45.75" customHeight="1" x14ac:dyDescent="0.2">
      <c r="A1" s="53" t="s">
        <v>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s="1" customFormat="1" x14ac:dyDescent="0.2">
      <c r="A2" s="54" t="s">
        <v>4</v>
      </c>
      <c r="B2" s="54" t="s">
        <v>5</v>
      </c>
      <c r="C2" s="54" t="s">
        <v>6</v>
      </c>
      <c r="D2" s="54" t="s">
        <v>7</v>
      </c>
      <c r="E2" s="54" t="s">
        <v>8</v>
      </c>
      <c r="F2" s="57" t="s">
        <v>9</v>
      </c>
      <c r="G2" s="58"/>
      <c r="H2" s="58"/>
      <c r="I2" s="58"/>
      <c r="J2" s="58"/>
      <c r="K2" s="58"/>
      <c r="L2" s="58"/>
      <c r="M2" s="58"/>
      <c r="N2" s="58"/>
      <c r="O2" s="59"/>
    </row>
    <row r="3" spans="1:15" s="1" customFormat="1" x14ac:dyDescent="0.2">
      <c r="A3" s="55"/>
      <c r="B3" s="55"/>
      <c r="C3" s="55"/>
      <c r="D3" s="55"/>
      <c r="E3" s="56"/>
      <c r="F3" s="60" t="s">
        <v>10</v>
      </c>
      <c r="G3" s="60"/>
      <c r="H3" s="60" t="s">
        <v>11</v>
      </c>
      <c r="I3" s="60"/>
      <c r="J3" s="60"/>
      <c r="K3" s="60"/>
      <c r="L3" s="61" t="s">
        <v>12</v>
      </c>
      <c r="M3" s="61"/>
      <c r="N3" s="61"/>
      <c r="O3" s="61"/>
    </row>
    <row r="4" spans="1:15" s="1" customFormat="1" ht="31.5" x14ac:dyDescent="0.2">
      <c r="A4" s="56"/>
      <c r="B4" s="56"/>
      <c r="C4" s="56"/>
      <c r="D4" s="56"/>
      <c r="E4" s="2">
        <v>84</v>
      </c>
      <c r="F4" s="4" t="s">
        <v>13</v>
      </c>
      <c r="G4" s="2" t="s">
        <v>14</v>
      </c>
      <c r="H4" s="2" t="s">
        <v>15</v>
      </c>
      <c r="I4" s="2" t="s">
        <v>16</v>
      </c>
      <c r="J4" s="2" t="s">
        <v>17</v>
      </c>
      <c r="K4" s="2" t="s">
        <v>18</v>
      </c>
      <c r="L4" s="2" t="s">
        <v>15</v>
      </c>
      <c r="M4" s="2" t="s">
        <v>16</v>
      </c>
      <c r="N4" s="2" t="s">
        <v>17</v>
      </c>
      <c r="O4" s="2" t="s">
        <v>18</v>
      </c>
    </row>
    <row r="5" spans="1:15" s="9" customFormat="1" x14ac:dyDescent="0.2">
      <c r="A5" s="2"/>
      <c r="B5" s="5" t="s">
        <v>19</v>
      </c>
      <c r="C5" s="6">
        <v>3381087</v>
      </c>
      <c r="D5" s="7">
        <v>2442594</v>
      </c>
      <c r="E5" s="2" t="s">
        <v>20</v>
      </c>
      <c r="F5" s="8">
        <f>C5/40251</f>
        <v>84.000074532309753</v>
      </c>
      <c r="G5" s="3">
        <v>84</v>
      </c>
      <c r="H5" s="3">
        <f t="shared" ref="H5:O5" si="0">SUM(H6:H134)</f>
        <v>27</v>
      </c>
      <c r="I5" s="3">
        <f t="shared" si="0"/>
        <v>0</v>
      </c>
      <c r="J5" s="3">
        <f t="shared" si="0"/>
        <v>3</v>
      </c>
      <c r="K5" s="3">
        <f t="shared" si="0"/>
        <v>24</v>
      </c>
      <c r="L5" s="3">
        <f t="shared" si="0"/>
        <v>141</v>
      </c>
      <c r="M5" s="3">
        <f t="shared" si="0"/>
        <v>0</v>
      </c>
      <c r="N5" s="3">
        <f t="shared" si="0"/>
        <v>21</v>
      </c>
      <c r="O5" s="3">
        <f t="shared" si="0"/>
        <v>120</v>
      </c>
    </row>
    <row r="6" spans="1:15" s="1" customFormat="1" ht="31.5" x14ac:dyDescent="0.2">
      <c r="A6" s="2">
        <v>1</v>
      </c>
      <c r="B6" s="5" t="s">
        <v>21</v>
      </c>
      <c r="C6" s="6">
        <f>C7</f>
        <v>128096</v>
      </c>
      <c r="D6" s="7">
        <v>98195</v>
      </c>
      <c r="E6" s="6"/>
      <c r="F6" s="8">
        <v>3.1824302501801198</v>
      </c>
      <c r="G6" s="3">
        <v>3</v>
      </c>
      <c r="H6" s="3">
        <v>1</v>
      </c>
      <c r="I6" s="3"/>
      <c r="J6" s="2"/>
      <c r="K6" s="3">
        <v>1</v>
      </c>
      <c r="L6" s="2">
        <v>5</v>
      </c>
      <c r="M6" s="2"/>
      <c r="N6" s="2"/>
      <c r="O6" s="2">
        <v>5</v>
      </c>
    </row>
    <row r="7" spans="1:15" s="1" customFormat="1" x14ac:dyDescent="0.2">
      <c r="A7" s="10"/>
      <c r="B7" s="11" t="s">
        <v>22</v>
      </c>
      <c r="C7" s="12">
        <v>128096</v>
      </c>
      <c r="D7" s="13">
        <v>98195</v>
      </c>
      <c r="E7" s="12"/>
      <c r="F7" s="14">
        <v>3.1824302501801198</v>
      </c>
      <c r="G7" s="10"/>
      <c r="H7" s="10"/>
      <c r="I7" s="10"/>
      <c r="J7" s="10"/>
      <c r="K7" s="10"/>
      <c r="L7" s="10"/>
      <c r="M7" s="10"/>
      <c r="N7" s="10"/>
      <c r="O7" s="10"/>
    </row>
    <row r="8" spans="1:15" s="9" customFormat="1" ht="31.5" x14ac:dyDescent="0.2">
      <c r="A8" s="2">
        <v>2</v>
      </c>
      <c r="B8" s="5" t="s">
        <v>23</v>
      </c>
      <c r="C8" s="6">
        <f>SUM(C9:C10)</f>
        <v>116749</v>
      </c>
      <c r="D8" s="6">
        <f>SUM(D9:D10)</f>
        <v>88229</v>
      </c>
      <c r="E8" s="6"/>
      <c r="F8" s="8">
        <v>2.9005242105786193</v>
      </c>
      <c r="G8" s="3">
        <v>3</v>
      </c>
      <c r="H8" s="3">
        <v>1</v>
      </c>
      <c r="I8" s="3"/>
      <c r="J8" s="2"/>
      <c r="K8" s="3">
        <v>1</v>
      </c>
      <c r="L8" s="2">
        <v>5</v>
      </c>
      <c r="M8" s="2"/>
      <c r="N8" s="2"/>
      <c r="O8" s="2">
        <v>5</v>
      </c>
    </row>
    <row r="9" spans="1:15" s="1" customFormat="1" x14ac:dyDescent="0.2">
      <c r="A9" s="10"/>
      <c r="B9" s="11" t="s">
        <v>24</v>
      </c>
      <c r="C9" s="12">
        <v>62817</v>
      </c>
      <c r="D9" s="13">
        <v>47967</v>
      </c>
      <c r="E9" s="12"/>
      <c r="F9" s="14">
        <v>1.5606320339867332</v>
      </c>
      <c r="G9" s="10"/>
      <c r="H9" s="10"/>
      <c r="I9" s="10"/>
      <c r="J9" s="10"/>
      <c r="K9" s="10"/>
      <c r="L9" s="10"/>
      <c r="M9" s="10"/>
      <c r="N9" s="10"/>
      <c r="O9" s="10"/>
    </row>
    <row r="10" spans="1:15" s="1" customFormat="1" x14ac:dyDescent="0.2">
      <c r="A10" s="10"/>
      <c r="B10" s="11" t="s">
        <v>25</v>
      </c>
      <c r="C10" s="12">
        <v>53932</v>
      </c>
      <c r="D10" s="13">
        <v>40262</v>
      </c>
      <c r="E10" s="12"/>
      <c r="F10" s="14">
        <v>1.3398921765918859</v>
      </c>
      <c r="G10" s="10"/>
      <c r="H10" s="10"/>
      <c r="I10" s="10"/>
      <c r="J10" s="10"/>
      <c r="K10" s="10"/>
      <c r="L10" s="10"/>
      <c r="M10" s="10"/>
      <c r="N10" s="10"/>
      <c r="O10" s="10"/>
    </row>
    <row r="11" spans="1:15" s="1" customFormat="1" ht="31.5" x14ac:dyDescent="0.2">
      <c r="A11" s="2">
        <v>3</v>
      </c>
      <c r="B11" s="5" t="s">
        <v>26</v>
      </c>
      <c r="C11" s="6">
        <f>SUM(C12:C14)</f>
        <v>112750</v>
      </c>
      <c r="D11" s="6">
        <f>SUM(D12:D14)</f>
        <v>84779</v>
      </c>
      <c r="E11" s="6"/>
      <c r="F11" s="8">
        <v>2.8011726416734986</v>
      </c>
      <c r="G11" s="3">
        <v>3</v>
      </c>
      <c r="H11" s="3">
        <v>1</v>
      </c>
      <c r="I11" s="3"/>
      <c r="J11" s="2"/>
      <c r="K11" s="3">
        <v>1</v>
      </c>
      <c r="L11" s="2">
        <v>5</v>
      </c>
      <c r="M11" s="2"/>
      <c r="N11" s="2"/>
      <c r="O11" s="2">
        <v>5</v>
      </c>
    </row>
    <row r="12" spans="1:15" s="9" customFormat="1" x14ac:dyDescent="0.2">
      <c r="A12" s="10"/>
      <c r="B12" s="11" t="s">
        <v>27</v>
      </c>
      <c r="C12" s="12">
        <v>43580</v>
      </c>
      <c r="D12" s="13">
        <v>32882</v>
      </c>
      <c r="E12" s="12"/>
      <c r="F12" s="14">
        <v>1.0827060197262179</v>
      </c>
      <c r="G12" s="10"/>
      <c r="H12" s="10"/>
      <c r="I12" s="10"/>
      <c r="J12" s="10"/>
      <c r="K12" s="10"/>
      <c r="L12" s="10"/>
      <c r="M12" s="10"/>
      <c r="N12" s="10"/>
      <c r="O12" s="10"/>
    </row>
    <row r="13" spans="1:15" s="1" customFormat="1" x14ac:dyDescent="0.2">
      <c r="A13" s="10"/>
      <c r="B13" s="11" t="s">
        <v>28</v>
      </c>
      <c r="C13" s="12">
        <v>38738</v>
      </c>
      <c r="D13" s="13">
        <v>29205</v>
      </c>
      <c r="E13" s="12"/>
      <c r="F13" s="14">
        <v>0.96241087177958307</v>
      </c>
      <c r="G13" s="10"/>
      <c r="H13" s="10"/>
      <c r="I13" s="10"/>
      <c r="J13" s="10"/>
      <c r="K13" s="10"/>
      <c r="L13" s="10"/>
      <c r="M13" s="10"/>
      <c r="N13" s="10"/>
      <c r="O13" s="10"/>
    </row>
    <row r="14" spans="1:15" s="1" customFormat="1" x14ac:dyDescent="0.2">
      <c r="A14" s="10"/>
      <c r="B14" s="11" t="s">
        <v>29</v>
      </c>
      <c r="C14" s="12">
        <v>30432</v>
      </c>
      <c r="D14" s="13">
        <v>22692</v>
      </c>
      <c r="E14" s="12"/>
      <c r="F14" s="14">
        <v>0.75605575016769766</v>
      </c>
      <c r="G14" s="10"/>
      <c r="H14" s="10"/>
      <c r="I14" s="10"/>
      <c r="J14" s="10"/>
      <c r="K14" s="10"/>
      <c r="L14" s="10"/>
      <c r="M14" s="10"/>
      <c r="N14" s="10"/>
      <c r="O14" s="10"/>
    </row>
    <row r="15" spans="1:15" s="1" customFormat="1" ht="31.5" x14ac:dyDescent="0.2">
      <c r="A15" s="2">
        <v>4</v>
      </c>
      <c r="B15" s="5" t="s">
        <v>30</v>
      </c>
      <c r="C15" s="6">
        <f>SUM(C16:C21)</f>
        <v>113876</v>
      </c>
      <c r="D15" s="6">
        <f>SUM(D16:D21)</f>
        <v>85501</v>
      </c>
      <c r="E15" s="6"/>
      <c r="F15" s="8">
        <v>2.8291471019353556</v>
      </c>
      <c r="G15" s="3">
        <v>3</v>
      </c>
      <c r="H15" s="3">
        <v>1</v>
      </c>
      <c r="I15" s="3"/>
      <c r="J15" s="2"/>
      <c r="K15" s="3">
        <v>1</v>
      </c>
      <c r="L15" s="15">
        <v>5</v>
      </c>
      <c r="M15" s="2"/>
      <c r="N15" s="2"/>
      <c r="O15" s="2">
        <v>5</v>
      </c>
    </row>
    <row r="16" spans="1:15" s="1" customFormat="1" x14ac:dyDescent="0.2">
      <c r="A16" s="10"/>
      <c r="B16" s="11" t="s">
        <v>31</v>
      </c>
      <c r="C16" s="12">
        <v>11232</v>
      </c>
      <c r="D16" s="13">
        <v>7411</v>
      </c>
      <c r="E16" s="12"/>
      <c r="F16" s="14">
        <v>0.27904896772750987</v>
      </c>
      <c r="G16" s="10"/>
      <c r="H16" s="10"/>
      <c r="I16" s="10"/>
      <c r="J16" s="10"/>
      <c r="K16" s="10"/>
      <c r="L16" s="10"/>
      <c r="M16" s="10"/>
      <c r="N16" s="10"/>
      <c r="O16" s="10"/>
    </row>
    <row r="17" spans="1:15" s="1" customFormat="1" x14ac:dyDescent="0.2">
      <c r="A17" s="16"/>
      <c r="B17" s="11" t="s">
        <v>32</v>
      </c>
      <c r="C17" s="12">
        <v>6723</v>
      </c>
      <c r="D17" s="13">
        <v>4853</v>
      </c>
      <c r="E17" s="12"/>
      <c r="F17" s="14">
        <v>0.16702690616382201</v>
      </c>
      <c r="G17" s="10"/>
      <c r="H17" s="10"/>
      <c r="I17" s="10"/>
      <c r="J17" s="10"/>
      <c r="K17" s="10"/>
      <c r="L17" s="10"/>
      <c r="M17" s="10"/>
      <c r="N17" s="10"/>
      <c r="O17" s="10"/>
    </row>
    <row r="18" spans="1:15" s="1" customFormat="1" x14ac:dyDescent="0.2">
      <c r="A18" s="10"/>
      <c r="B18" s="11" t="s">
        <v>33</v>
      </c>
      <c r="C18" s="12">
        <v>16378</v>
      </c>
      <c r="D18" s="13">
        <v>12452</v>
      </c>
      <c r="E18" s="12"/>
      <c r="F18" s="14">
        <v>0.40689672306278107</v>
      </c>
      <c r="G18" s="10"/>
      <c r="H18" s="10"/>
      <c r="I18" s="10"/>
      <c r="J18" s="10"/>
      <c r="K18" s="10"/>
      <c r="L18" s="10"/>
      <c r="M18" s="10"/>
      <c r="N18" s="10"/>
      <c r="O18" s="10"/>
    </row>
    <row r="19" spans="1:15" s="9" customFormat="1" x14ac:dyDescent="0.2">
      <c r="A19" s="10"/>
      <c r="B19" s="11" t="s">
        <v>34</v>
      </c>
      <c r="C19" s="12">
        <v>12955</v>
      </c>
      <c r="D19" s="13">
        <v>10084</v>
      </c>
      <c r="E19" s="12"/>
      <c r="F19" s="14">
        <v>0.32185535763086631</v>
      </c>
      <c r="G19" s="10"/>
      <c r="H19" s="10"/>
      <c r="I19" s="10"/>
      <c r="J19" s="10"/>
      <c r="K19" s="10"/>
      <c r="L19" s="10"/>
      <c r="M19" s="10"/>
      <c r="N19" s="10"/>
      <c r="O19" s="10"/>
    </row>
    <row r="20" spans="1:15" s="1" customFormat="1" x14ac:dyDescent="0.2">
      <c r="A20" s="16"/>
      <c r="B20" s="11" t="s">
        <v>35</v>
      </c>
      <c r="C20" s="12">
        <v>26074</v>
      </c>
      <c r="D20" s="13">
        <v>20172</v>
      </c>
      <c r="E20" s="12"/>
      <c r="F20" s="14">
        <v>0.64778514819507593</v>
      </c>
      <c r="G20" s="10"/>
      <c r="H20" s="10"/>
      <c r="I20" s="10"/>
      <c r="J20" s="10"/>
      <c r="K20" s="10"/>
      <c r="L20" s="10"/>
      <c r="M20" s="10"/>
      <c r="N20" s="10"/>
      <c r="O20" s="10"/>
    </row>
    <row r="21" spans="1:15" s="1" customFormat="1" x14ac:dyDescent="0.2">
      <c r="A21" s="10"/>
      <c r="B21" s="11" t="s">
        <v>36</v>
      </c>
      <c r="C21" s="12">
        <v>40514</v>
      </c>
      <c r="D21" s="13">
        <v>30529</v>
      </c>
      <c r="E21" s="12"/>
      <c r="F21" s="14">
        <v>1.0065339991553004</v>
      </c>
      <c r="G21" s="10"/>
      <c r="H21" s="10"/>
      <c r="I21" s="10"/>
      <c r="J21" s="10"/>
      <c r="K21" s="10"/>
      <c r="L21" s="10"/>
      <c r="M21" s="10"/>
      <c r="N21" s="10"/>
      <c r="O21" s="10"/>
    </row>
    <row r="22" spans="1:15" s="1" customFormat="1" ht="31.5" x14ac:dyDescent="0.2">
      <c r="A22" s="2">
        <v>5</v>
      </c>
      <c r="B22" s="5" t="s">
        <v>37</v>
      </c>
      <c r="C22" s="6">
        <f>SUM(C23:C25)</f>
        <v>102100</v>
      </c>
      <c r="D22" s="6">
        <f>SUM(D23:D25)</f>
        <v>75107</v>
      </c>
      <c r="E22" s="6"/>
      <c r="F22" s="8">
        <v>2.5365829420387072</v>
      </c>
      <c r="G22" s="3">
        <v>3</v>
      </c>
      <c r="H22" s="3">
        <v>1</v>
      </c>
      <c r="I22" s="3"/>
      <c r="J22" s="2"/>
      <c r="K22" s="3">
        <v>1</v>
      </c>
      <c r="L22" s="15">
        <v>5</v>
      </c>
      <c r="M22" s="2"/>
      <c r="N22" s="2"/>
      <c r="O22" s="2">
        <v>5</v>
      </c>
    </row>
    <row r="23" spans="1:15" s="9" customFormat="1" x14ac:dyDescent="0.2">
      <c r="A23" s="16"/>
      <c r="B23" s="11" t="s">
        <v>38</v>
      </c>
      <c r="C23" s="12">
        <v>40731</v>
      </c>
      <c r="D23" s="13">
        <v>29995</v>
      </c>
      <c r="E23" s="6"/>
      <c r="F23" s="17">
        <v>1.0119251695610048</v>
      </c>
      <c r="G23" s="10"/>
      <c r="H23" s="10"/>
      <c r="I23" s="10"/>
      <c r="J23" s="10"/>
      <c r="K23" s="10"/>
      <c r="L23" s="10"/>
      <c r="M23" s="10"/>
      <c r="N23" s="10"/>
      <c r="O23" s="10"/>
    </row>
    <row r="24" spans="1:15" s="1" customFormat="1" x14ac:dyDescent="0.2">
      <c r="A24" s="10"/>
      <c r="B24" s="11" t="s">
        <v>39</v>
      </c>
      <c r="C24" s="12">
        <v>21764</v>
      </c>
      <c r="D24" s="13">
        <v>16266</v>
      </c>
      <c r="E24" s="6"/>
      <c r="F24" s="17">
        <v>0.54070706317855455</v>
      </c>
      <c r="G24" s="10"/>
      <c r="H24" s="10"/>
      <c r="I24" s="10"/>
      <c r="J24" s="10"/>
      <c r="K24" s="10"/>
      <c r="L24" s="10"/>
      <c r="M24" s="10"/>
      <c r="N24" s="10"/>
      <c r="O24" s="10"/>
    </row>
    <row r="25" spans="1:15" s="1" customFormat="1" x14ac:dyDescent="0.2">
      <c r="A25" s="10"/>
      <c r="B25" s="11" t="s">
        <v>40</v>
      </c>
      <c r="C25" s="12">
        <v>39605</v>
      </c>
      <c r="D25" s="13">
        <v>28846</v>
      </c>
      <c r="E25" s="6"/>
      <c r="F25" s="17">
        <v>0.98395070929914785</v>
      </c>
      <c r="G25" s="10"/>
      <c r="H25" s="10"/>
      <c r="I25" s="10"/>
      <c r="J25" s="10"/>
      <c r="K25" s="10"/>
      <c r="L25" s="10"/>
      <c r="M25" s="10"/>
      <c r="N25" s="10"/>
      <c r="O25" s="10"/>
    </row>
    <row r="26" spans="1:15" s="1" customFormat="1" ht="31.5" x14ac:dyDescent="0.2">
      <c r="A26" s="3">
        <v>6</v>
      </c>
      <c r="B26" s="5" t="s">
        <v>41</v>
      </c>
      <c r="C26" s="6">
        <f>SUM(C27:C32)</f>
        <v>114922</v>
      </c>
      <c r="D26" s="6">
        <f>SUM(D27:D32)</f>
        <v>86221</v>
      </c>
      <c r="E26" s="6"/>
      <c r="F26" s="8">
        <v>2.8551340339370457</v>
      </c>
      <c r="G26" s="3">
        <v>3</v>
      </c>
      <c r="H26" s="3">
        <v>1</v>
      </c>
      <c r="I26" s="3"/>
      <c r="J26" s="2"/>
      <c r="K26" s="3">
        <v>1</v>
      </c>
      <c r="L26" s="15">
        <v>5</v>
      </c>
      <c r="M26" s="2"/>
      <c r="N26" s="2"/>
      <c r="O26" s="2">
        <v>5</v>
      </c>
    </row>
    <row r="27" spans="1:15" s="1" customFormat="1" x14ac:dyDescent="0.2">
      <c r="A27" s="10"/>
      <c r="B27" s="11" t="s">
        <v>42</v>
      </c>
      <c r="C27" s="12">
        <v>10862</v>
      </c>
      <c r="D27" s="13">
        <v>8178</v>
      </c>
      <c r="E27" s="12"/>
      <c r="F27" s="14">
        <v>0.26985664952423544</v>
      </c>
      <c r="G27" s="10"/>
      <c r="H27" s="10"/>
      <c r="I27" s="10"/>
      <c r="J27" s="10"/>
      <c r="K27" s="10"/>
      <c r="L27" s="10"/>
      <c r="M27" s="10"/>
      <c r="N27" s="10"/>
      <c r="O27" s="10"/>
    </row>
    <row r="28" spans="1:15" s="1" customFormat="1" x14ac:dyDescent="0.2">
      <c r="A28" s="10"/>
      <c r="B28" s="11" t="s">
        <v>43</v>
      </c>
      <c r="C28" s="12">
        <v>27826</v>
      </c>
      <c r="D28" s="13">
        <v>20880</v>
      </c>
      <c r="E28" s="12"/>
      <c r="F28" s="14">
        <v>0.69131201709274304</v>
      </c>
      <c r="G28" s="10"/>
      <c r="H28" s="10"/>
      <c r="I28" s="10"/>
      <c r="J28" s="10"/>
      <c r="K28" s="10"/>
      <c r="L28" s="10"/>
      <c r="M28" s="10"/>
      <c r="N28" s="10"/>
      <c r="O28" s="10"/>
    </row>
    <row r="29" spans="1:15" s="1" customFormat="1" x14ac:dyDescent="0.2">
      <c r="A29" s="16"/>
      <c r="B29" s="11" t="s">
        <v>44</v>
      </c>
      <c r="C29" s="12">
        <v>26859</v>
      </c>
      <c r="D29" s="13">
        <v>20958</v>
      </c>
      <c r="E29" s="12"/>
      <c r="F29" s="14">
        <v>0.66728776924796895</v>
      </c>
      <c r="G29" s="10"/>
      <c r="H29" s="10"/>
      <c r="I29" s="10"/>
      <c r="J29" s="10"/>
      <c r="K29" s="10"/>
      <c r="L29" s="10"/>
      <c r="M29" s="10"/>
      <c r="N29" s="10"/>
      <c r="O29" s="10"/>
    </row>
    <row r="30" spans="1:15" s="9" customFormat="1" x14ac:dyDescent="0.2">
      <c r="A30" s="10"/>
      <c r="B30" s="11" t="s">
        <v>45</v>
      </c>
      <c r="C30" s="12">
        <v>16159</v>
      </c>
      <c r="D30" s="13">
        <v>11571</v>
      </c>
      <c r="E30" s="12"/>
      <c r="F30" s="14">
        <v>0.40145586445057263</v>
      </c>
      <c r="G30" s="10"/>
      <c r="H30" s="10"/>
      <c r="I30" s="10"/>
      <c r="J30" s="10"/>
      <c r="K30" s="10"/>
      <c r="L30" s="10"/>
      <c r="M30" s="10"/>
      <c r="N30" s="10"/>
      <c r="O30" s="10"/>
    </row>
    <row r="31" spans="1:15" s="1" customFormat="1" x14ac:dyDescent="0.2">
      <c r="A31" s="10"/>
      <c r="B31" s="11" t="s">
        <v>46</v>
      </c>
      <c r="C31" s="12">
        <v>9115</v>
      </c>
      <c r="D31" s="13">
        <v>6512</v>
      </c>
      <c r="E31" s="12"/>
      <c r="F31" s="14">
        <v>0.22645400114282874</v>
      </c>
      <c r="G31" s="10"/>
      <c r="H31" s="10"/>
      <c r="I31" s="10"/>
      <c r="J31" s="10"/>
      <c r="K31" s="10"/>
      <c r="L31" s="10"/>
      <c r="M31" s="10"/>
      <c r="N31" s="10"/>
      <c r="O31" s="10"/>
    </row>
    <row r="32" spans="1:15" s="9" customFormat="1" x14ac:dyDescent="0.2">
      <c r="A32" s="16"/>
      <c r="B32" s="11" t="s">
        <v>47</v>
      </c>
      <c r="C32" s="12">
        <v>24101</v>
      </c>
      <c r="D32" s="13">
        <v>18122</v>
      </c>
      <c r="E32" s="12"/>
      <c r="F32" s="14">
        <v>0.59876773247869619</v>
      </c>
      <c r="G32" s="10"/>
      <c r="H32" s="10"/>
      <c r="I32" s="10"/>
      <c r="J32" s="10"/>
      <c r="K32" s="10"/>
      <c r="L32" s="10"/>
      <c r="M32" s="10"/>
      <c r="N32" s="10"/>
      <c r="O32" s="10"/>
    </row>
    <row r="33" spans="1:15" s="1" customFormat="1" ht="31.5" x14ac:dyDescent="0.2">
      <c r="A33" s="2">
        <v>7</v>
      </c>
      <c r="B33" s="5" t="s">
        <v>48</v>
      </c>
      <c r="C33" s="6">
        <f>SUM(C34:C39)</f>
        <v>113459</v>
      </c>
      <c r="D33" s="6">
        <f>SUM(D34:D39)</f>
        <v>79861</v>
      </c>
      <c r="E33" s="6"/>
      <c r="F33" s="8">
        <f>SUM(F34:F39)</f>
        <v>2.8187871108792328</v>
      </c>
      <c r="G33" s="3">
        <v>3</v>
      </c>
      <c r="H33" s="3">
        <v>1</v>
      </c>
      <c r="I33" s="3"/>
      <c r="J33" s="2"/>
      <c r="K33" s="3">
        <v>1</v>
      </c>
      <c r="L33" s="2">
        <v>5</v>
      </c>
      <c r="M33" s="2"/>
      <c r="N33" s="2"/>
      <c r="O33" s="2">
        <v>5</v>
      </c>
    </row>
    <row r="34" spans="1:15" s="1" customFormat="1" x14ac:dyDescent="0.2">
      <c r="A34" s="10"/>
      <c r="B34" s="11" t="s">
        <v>49</v>
      </c>
      <c r="C34" s="12">
        <v>11540</v>
      </c>
      <c r="D34" s="13">
        <v>7552</v>
      </c>
      <c r="E34" s="12"/>
      <c r="F34" s="14">
        <v>0.28670095152915454</v>
      </c>
      <c r="G34" s="10"/>
      <c r="H34" s="10"/>
      <c r="I34" s="10"/>
      <c r="J34" s="10"/>
      <c r="K34" s="10"/>
      <c r="L34" s="10"/>
      <c r="M34" s="10"/>
      <c r="N34" s="10"/>
      <c r="O34" s="10"/>
    </row>
    <row r="35" spans="1:15" s="1" customFormat="1" x14ac:dyDescent="0.2">
      <c r="A35" s="10"/>
      <c r="B35" s="11" t="s">
        <v>50</v>
      </c>
      <c r="C35" s="12">
        <v>24268</v>
      </c>
      <c r="D35" s="13">
        <v>16914</v>
      </c>
      <c r="E35" s="12"/>
      <c r="F35" s="14">
        <v>0.60291669772179568</v>
      </c>
      <c r="G35" s="10"/>
      <c r="H35" s="10"/>
      <c r="I35" s="10"/>
      <c r="J35" s="10"/>
      <c r="K35" s="10"/>
      <c r="L35" s="10"/>
      <c r="M35" s="10"/>
      <c r="N35" s="10"/>
      <c r="O35" s="10"/>
    </row>
    <row r="36" spans="1:15" s="1" customFormat="1" x14ac:dyDescent="0.2">
      <c r="A36" s="10"/>
      <c r="B36" s="11" t="s">
        <v>51</v>
      </c>
      <c r="C36" s="12">
        <v>16007</v>
      </c>
      <c r="D36" s="13">
        <v>11355</v>
      </c>
      <c r="E36" s="12"/>
      <c r="F36" s="14">
        <v>0.39767956075625449</v>
      </c>
      <c r="G36" s="10"/>
      <c r="H36" s="10"/>
      <c r="I36" s="10"/>
      <c r="J36" s="10"/>
      <c r="K36" s="10"/>
      <c r="L36" s="10"/>
      <c r="M36" s="10"/>
      <c r="N36" s="10"/>
      <c r="O36" s="10"/>
    </row>
    <row r="37" spans="1:15" s="9" customFormat="1" x14ac:dyDescent="0.2">
      <c r="A37" s="10"/>
      <c r="B37" s="11" t="s">
        <v>52</v>
      </c>
      <c r="C37" s="12">
        <v>8331</v>
      </c>
      <c r="D37" s="13">
        <v>5796</v>
      </c>
      <c r="E37" s="12"/>
      <c r="F37" s="14">
        <v>0.20697622419318776</v>
      </c>
      <c r="G37" s="10"/>
      <c r="H37" s="10"/>
      <c r="I37" s="10"/>
      <c r="J37" s="10"/>
      <c r="K37" s="10"/>
      <c r="L37" s="10"/>
      <c r="M37" s="10"/>
      <c r="N37" s="10"/>
      <c r="O37" s="10"/>
    </row>
    <row r="38" spans="1:15" s="1" customFormat="1" x14ac:dyDescent="0.2">
      <c r="A38" s="10"/>
      <c r="B38" s="11" t="s">
        <v>53</v>
      </c>
      <c r="C38" s="12">
        <v>12392</v>
      </c>
      <c r="D38" s="13">
        <v>8421</v>
      </c>
      <c r="E38" s="12"/>
      <c r="F38" s="14">
        <v>0.30786812749993792</v>
      </c>
      <c r="G38" s="10"/>
      <c r="H38" s="10"/>
      <c r="I38" s="10"/>
      <c r="J38" s="10"/>
      <c r="K38" s="10"/>
      <c r="L38" s="10"/>
      <c r="M38" s="10"/>
      <c r="N38" s="10"/>
      <c r="O38" s="10"/>
    </row>
    <row r="39" spans="1:15" s="1" customFormat="1" x14ac:dyDescent="0.2">
      <c r="A39" s="10"/>
      <c r="B39" s="11" t="s">
        <v>54</v>
      </c>
      <c r="C39" s="12">
        <v>40921</v>
      </c>
      <c r="D39" s="13">
        <v>29823</v>
      </c>
      <c r="E39" s="12"/>
      <c r="F39" s="14">
        <v>1.0166455491789024</v>
      </c>
      <c r="G39" s="10"/>
      <c r="H39" s="10"/>
      <c r="I39" s="10"/>
      <c r="J39" s="10"/>
      <c r="K39" s="10"/>
      <c r="L39" s="10"/>
      <c r="M39" s="10"/>
      <c r="N39" s="10"/>
      <c r="O39" s="10"/>
    </row>
    <row r="40" spans="1:15" s="1" customFormat="1" ht="31.5" x14ac:dyDescent="0.2">
      <c r="A40" s="2">
        <v>8</v>
      </c>
      <c r="B40" s="5" t="s">
        <v>55</v>
      </c>
      <c r="C40" s="6">
        <f>SUM(C41:C44)</f>
        <v>128447</v>
      </c>
      <c r="D40" s="6">
        <f>SUM(D41:D44)</f>
        <v>97709</v>
      </c>
      <c r="E40" s="6"/>
      <c r="F40" s="8">
        <v>3.1911505304216043</v>
      </c>
      <c r="G40" s="3">
        <v>3</v>
      </c>
      <c r="H40" s="3">
        <v>1</v>
      </c>
      <c r="I40" s="3"/>
      <c r="J40" s="2"/>
      <c r="K40" s="3">
        <v>1</v>
      </c>
      <c r="L40" s="2">
        <v>5</v>
      </c>
      <c r="M40" s="2"/>
      <c r="N40" s="2"/>
      <c r="O40" s="2">
        <v>5</v>
      </c>
    </row>
    <row r="41" spans="1:15" s="1" customFormat="1" x14ac:dyDescent="0.2">
      <c r="A41" s="10"/>
      <c r="B41" s="11" t="s">
        <v>56</v>
      </c>
      <c r="C41" s="12">
        <v>47724</v>
      </c>
      <c r="D41" s="13">
        <v>36678</v>
      </c>
      <c r="E41" s="12"/>
      <c r="F41" s="14">
        <v>1.1856599836028918</v>
      </c>
      <c r="G41" s="10"/>
      <c r="H41" s="10"/>
      <c r="I41" s="10"/>
      <c r="J41" s="10"/>
      <c r="K41" s="10"/>
      <c r="L41" s="10"/>
      <c r="M41" s="10"/>
      <c r="N41" s="10"/>
      <c r="O41" s="10"/>
    </row>
    <row r="42" spans="1:15" s="9" customFormat="1" x14ac:dyDescent="0.2">
      <c r="A42" s="10"/>
      <c r="B42" s="11" t="s">
        <v>57</v>
      </c>
      <c r="C42" s="12">
        <v>30771</v>
      </c>
      <c r="D42" s="13">
        <v>23408</v>
      </c>
      <c r="E42" s="12"/>
      <c r="F42" s="14">
        <v>0.76447790117015724</v>
      </c>
      <c r="G42" s="10"/>
      <c r="H42" s="10"/>
      <c r="I42" s="10"/>
      <c r="J42" s="10"/>
      <c r="K42" s="10"/>
      <c r="L42" s="10"/>
      <c r="M42" s="10"/>
      <c r="N42" s="10"/>
      <c r="O42" s="10"/>
    </row>
    <row r="43" spans="1:15" s="1" customFormat="1" x14ac:dyDescent="0.2">
      <c r="A43" s="10"/>
      <c r="B43" s="11" t="s">
        <v>58</v>
      </c>
      <c r="C43" s="12">
        <v>23136</v>
      </c>
      <c r="D43" s="13">
        <v>17495</v>
      </c>
      <c r="E43" s="12"/>
      <c r="F43" s="14">
        <v>0.5747931728404263</v>
      </c>
      <c r="G43" s="10"/>
      <c r="H43" s="10"/>
      <c r="I43" s="10"/>
      <c r="J43" s="10"/>
      <c r="K43" s="10"/>
      <c r="L43" s="10"/>
      <c r="M43" s="10"/>
      <c r="N43" s="10"/>
      <c r="O43" s="10"/>
    </row>
    <row r="44" spans="1:15" s="1" customFormat="1" x14ac:dyDescent="0.2">
      <c r="A44" s="10"/>
      <c r="B44" s="11" t="s">
        <v>59</v>
      </c>
      <c r="C44" s="12">
        <v>26816</v>
      </c>
      <c r="D44" s="13">
        <v>20128</v>
      </c>
      <c r="E44" s="12"/>
      <c r="F44" s="14">
        <v>0.66621947280812899</v>
      </c>
      <c r="G44" s="10"/>
      <c r="H44" s="10"/>
      <c r="I44" s="10"/>
      <c r="J44" s="10"/>
      <c r="K44" s="10"/>
      <c r="L44" s="10"/>
      <c r="M44" s="10"/>
      <c r="N44" s="10"/>
      <c r="O44" s="10"/>
    </row>
    <row r="45" spans="1:15" s="1" customFormat="1" ht="31.5" x14ac:dyDescent="0.2">
      <c r="A45" s="2">
        <v>9</v>
      </c>
      <c r="B45" s="5" t="s">
        <v>60</v>
      </c>
      <c r="C45" s="6">
        <f>SUM(C46:C48)</f>
        <v>132477</v>
      </c>
      <c r="D45" s="6">
        <f>SUM(D46:D48)</f>
        <v>101015</v>
      </c>
      <c r="E45" s="6"/>
      <c r="F45" s="8">
        <v>3.2912722665275398</v>
      </c>
      <c r="G45" s="3">
        <v>3</v>
      </c>
      <c r="H45" s="3">
        <v>1</v>
      </c>
      <c r="I45" s="3"/>
      <c r="J45" s="2"/>
      <c r="K45" s="3">
        <v>1</v>
      </c>
      <c r="L45" s="2">
        <v>5</v>
      </c>
      <c r="M45" s="2"/>
      <c r="N45" s="2"/>
      <c r="O45" s="2">
        <v>5</v>
      </c>
    </row>
    <row r="46" spans="1:15" s="9" customFormat="1" x14ac:dyDescent="0.2">
      <c r="A46" s="10"/>
      <c r="B46" s="11" t="s">
        <v>61</v>
      </c>
      <c r="C46" s="12">
        <v>27981</v>
      </c>
      <c r="D46" s="13">
        <v>20939</v>
      </c>
      <c r="E46" s="12"/>
      <c r="F46" s="14">
        <v>0.69516285309681747</v>
      </c>
      <c r="G46" s="10"/>
      <c r="H46" s="10"/>
      <c r="I46" s="10"/>
      <c r="J46" s="10"/>
      <c r="K46" s="10"/>
      <c r="L46" s="10"/>
      <c r="M46" s="10"/>
      <c r="N46" s="10"/>
      <c r="O46" s="10"/>
    </row>
    <row r="47" spans="1:15" s="1" customFormat="1" x14ac:dyDescent="0.2">
      <c r="A47" s="10"/>
      <c r="B47" s="11" t="s">
        <v>62</v>
      </c>
      <c r="C47" s="12">
        <v>49999</v>
      </c>
      <c r="D47" s="13">
        <v>38292</v>
      </c>
      <c r="E47" s="12"/>
      <c r="F47" s="14">
        <v>1.2421803185014038</v>
      </c>
      <c r="G47" s="10"/>
      <c r="H47" s="10"/>
      <c r="I47" s="10"/>
      <c r="J47" s="10"/>
      <c r="K47" s="10"/>
      <c r="L47" s="10"/>
      <c r="M47" s="10"/>
      <c r="N47" s="10"/>
      <c r="O47" s="10"/>
    </row>
    <row r="48" spans="1:15" s="1" customFormat="1" x14ac:dyDescent="0.2">
      <c r="A48" s="10"/>
      <c r="B48" s="11" t="s">
        <v>63</v>
      </c>
      <c r="C48" s="12">
        <v>54497</v>
      </c>
      <c r="D48" s="13">
        <v>41784</v>
      </c>
      <c r="E48" s="12"/>
      <c r="F48" s="14">
        <v>1.3539290949293186</v>
      </c>
      <c r="G48" s="10"/>
      <c r="H48" s="10"/>
      <c r="I48" s="10"/>
      <c r="J48" s="10"/>
      <c r="K48" s="10"/>
      <c r="L48" s="10"/>
      <c r="M48" s="10"/>
      <c r="N48" s="10"/>
      <c r="O48" s="10"/>
    </row>
    <row r="49" spans="1:15" s="1" customFormat="1" ht="31.5" x14ac:dyDescent="0.2">
      <c r="A49" s="2">
        <v>10</v>
      </c>
      <c r="B49" s="5" t="s">
        <v>64</v>
      </c>
      <c r="C49" s="6">
        <f>SUM(C50:C57)</f>
        <v>118633</v>
      </c>
      <c r="D49" s="6">
        <f>SUM(D50:D57)</f>
        <v>80553</v>
      </c>
      <c r="E49" s="6"/>
      <c r="F49" s="8">
        <f>SUM(F50:F57)</f>
        <v>2.9473305011055624</v>
      </c>
      <c r="G49" s="3">
        <v>3</v>
      </c>
      <c r="H49" s="3">
        <v>1</v>
      </c>
      <c r="I49" s="3"/>
      <c r="J49" s="2"/>
      <c r="K49" s="3">
        <v>1</v>
      </c>
      <c r="L49" s="15">
        <v>5</v>
      </c>
      <c r="M49" s="2"/>
      <c r="N49" s="2"/>
      <c r="O49" s="2">
        <v>5</v>
      </c>
    </row>
    <row r="50" spans="1:15" s="1" customFormat="1" x14ac:dyDescent="0.2">
      <c r="A50" s="10"/>
      <c r="B50" s="11" t="s">
        <v>65</v>
      </c>
      <c r="C50" s="12">
        <v>16993</v>
      </c>
      <c r="D50" s="13">
        <v>11671</v>
      </c>
      <c r="E50" s="12"/>
      <c r="F50" s="14">
        <f t="shared" ref="F50:F57" si="1">C50/40251</f>
        <v>0.42217584656281831</v>
      </c>
      <c r="G50" s="10"/>
      <c r="H50" s="10"/>
      <c r="I50" s="10"/>
      <c r="J50" s="10"/>
      <c r="K50" s="10"/>
      <c r="L50" s="10"/>
      <c r="M50" s="10"/>
      <c r="N50" s="10"/>
      <c r="O50" s="10"/>
    </row>
    <row r="51" spans="1:15" s="1" customFormat="1" x14ac:dyDescent="0.2">
      <c r="A51" s="16"/>
      <c r="B51" s="11" t="s">
        <v>66</v>
      </c>
      <c r="C51" s="12">
        <v>23244</v>
      </c>
      <c r="D51" s="13">
        <v>15798</v>
      </c>
      <c r="E51" s="12"/>
      <c r="F51" s="14">
        <f t="shared" si="1"/>
        <v>0.57747633599165238</v>
      </c>
      <c r="G51" s="10"/>
      <c r="H51" s="10"/>
      <c r="I51" s="10"/>
      <c r="J51" s="10"/>
      <c r="K51" s="10"/>
      <c r="L51" s="10"/>
      <c r="M51" s="10"/>
      <c r="N51" s="10"/>
      <c r="O51" s="10"/>
    </row>
    <row r="52" spans="1:15" s="1" customFormat="1" x14ac:dyDescent="0.2">
      <c r="A52" s="10"/>
      <c r="B52" s="11" t="s">
        <v>67</v>
      </c>
      <c r="C52" s="12">
        <v>13851</v>
      </c>
      <c r="D52" s="13">
        <v>9680</v>
      </c>
      <c r="E52" s="12"/>
      <c r="F52" s="14">
        <f t="shared" si="1"/>
        <v>0.34411567414474176</v>
      </c>
      <c r="G52" s="18"/>
      <c r="H52" s="10"/>
      <c r="I52" s="10"/>
      <c r="J52" s="10"/>
      <c r="K52" s="10"/>
      <c r="L52" s="10"/>
      <c r="M52" s="10"/>
      <c r="N52" s="10"/>
      <c r="O52" s="10"/>
    </row>
    <row r="53" spans="1:15" s="1" customFormat="1" x14ac:dyDescent="0.2">
      <c r="A53" s="10"/>
      <c r="B53" s="11" t="s">
        <v>68</v>
      </c>
      <c r="C53" s="12">
        <v>15772</v>
      </c>
      <c r="D53" s="13">
        <v>11320</v>
      </c>
      <c r="E53" s="12"/>
      <c r="F53" s="14">
        <f t="shared" si="1"/>
        <v>0.3918411964920126</v>
      </c>
      <c r="G53" s="18"/>
      <c r="H53" s="10"/>
      <c r="I53" s="10"/>
      <c r="J53" s="10"/>
      <c r="K53" s="10"/>
      <c r="L53" s="10"/>
      <c r="M53" s="10"/>
      <c r="N53" s="10"/>
      <c r="O53" s="10"/>
    </row>
    <row r="54" spans="1:15" s="1" customFormat="1" x14ac:dyDescent="0.2">
      <c r="A54" s="16"/>
      <c r="B54" s="11" t="s">
        <v>69</v>
      </c>
      <c r="C54" s="12">
        <v>13736</v>
      </c>
      <c r="D54" s="13">
        <v>8745</v>
      </c>
      <c r="E54" s="12"/>
      <c r="F54" s="14">
        <f t="shared" si="1"/>
        <v>0.34125860227075105</v>
      </c>
      <c r="G54" s="10"/>
      <c r="H54" s="10"/>
      <c r="I54" s="10"/>
      <c r="J54" s="10"/>
      <c r="K54" s="10"/>
      <c r="L54" s="10"/>
      <c r="M54" s="10"/>
      <c r="N54" s="10"/>
      <c r="O54" s="10"/>
    </row>
    <row r="55" spans="1:15" s="9" customFormat="1" x14ac:dyDescent="0.2">
      <c r="A55" s="10"/>
      <c r="B55" s="11" t="s">
        <v>70</v>
      </c>
      <c r="C55" s="12">
        <v>12994</v>
      </c>
      <c r="D55" s="13">
        <v>8028</v>
      </c>
      <c r="E55" s="12"/>
      <c r="F55" s="14">
        <f t="shared" si="1"/>
        <v>0.32282427765769794</v>
      </c>
      <c r="G55" s="10"/>
      <c r="H55" s="10"/>
      <c r="I55" s="10"/>
      <c r="J55" s="10"/>
      <c r="K55" s="10"/>
      <c r="L55" s="10"/>
      <c r="M55" s="10"/>
      <c r="N55" s="10"/>
      <c r="O55" s="10"/>
    </row>
    <row r="56" spans="1:15" s="1" customFormat="1" x14ac:dyDescent="0.2">
      <c r="A56" s="10"/>
      <c r="B56" s="11" t="s">
        <v>71</v>
      </c>
      <c r="C56" s="12">
        <v>6775</v>
      </c>
      <c r="D56" s="13">
        <v>4236</v>
      </c>
      <c r="E56" s="12"/>
      <c r="F56" s="14">
        <f t="shared" si="1"/>
        <v>0.16831879953293086</v>
      </c>
      <c r="G56" s="10"/>
      <c r="H56" s="10"/>
      <c r="I56" s="10"/>
      <c r="J56" s="10"/>
      <c r="K56" s="10"/>
      <c r="L56" s="10"/>
      <c r="M56" s="10"/>
      <c r="N56" s="10"/>
      <c r="O56" s="10"/>
    </row>
    <row r="57" spans="1:15" s="1" customFormat="1" x14ac:dyDescent="0.2">
      <c r="A57" s="16"/>
      <c r="B57" s="11" t="s">
        <v>72</v>
      </c>
      <c r="C57" s="12">
        <v>15268</v>
      </c>
      <c r="D57" s="13">
        <v>11075</v>
      </c>
      <c r="E57" s="12"/>
      <c r="F57" s="14">
        <f t="shared" si="1"/>
        <v>0.37931976845295767</v>
      </c>
      <c r="G57" s="10"/>
      <c r="H57" s="10"/>
      <c r="I57" s="10"/>
      <c r="J57" s="10"/>
      <c r="K57" s="10"/>
      <c r="L57" s="10"/>
      <c r="M57" s="10"/>
      <c r="N57" s="10"/>
      <c r="O57" s="10"/>
    </row>
    <row r="58" spans="1:15" s="9" customFormat="1" ht="31.5" x14ac:dyDescent="0.2">
      <c r="A58" s="2">
        <v>11</v>
      </c>
      <c r="B58" s="5" t="s">
        <v>73</v>
      </c>
      <c r="C58" s="6">
        <f>SUM(C59:C60)</f>
        <v>112428</v>
      </c>
      <c r="D58" s="6">
        <f>SUM(D59:D60)</f>
        <v>81227</v>
      </c>
      <c r="E58" s="6"/>
      <c r="F58" s="8">
        <f>SUM(F59:F60)</f>
        <v>2.7931728404263252</v>
      </c>
      <c r="G58" s="3">
        <v>3</v>
      </c>
      <c r="H58" s="3">
        <v>1</v>
      </c>
      <c r="I58" s="3"/>
      <c r="J58" s="2"/>
      <c r="K58" s="3">
        <v>1</v>
      </c>
      <c r="L58" s="15">
        <v>5</v>
      </c>
      <c r="M58" s="2"/>
      <c r="N58" s="2"/>
      <c r="O58" s="2">
        <v>5</v>
      </c>
    </row>
    <row r="59" spans="1:15" s="1" customFormat="1" x14ac:dyDescent="0.2">
      <c r="A59" s="10"/>
      <c r="B59" s="11" t="s">
        <v>74</v>
      </c>
      <c r="C59" s="12">
        <v>88460</v>
      </c>
      <c r="D59" s="13">
        <v>64490</v>
      </c>
      <c r="E59" s="12"/>
      <c r="F59" s="14">
        <v>2.1977093736801572</v>
      </c>
      <c r="G59" s="10"/>
      <c r="H59" s="10"/>
      <c r="I59" s="10"/>
      <c r="J59" s="10"/>
      <c r="K59" s="10"/>
      <c r="L59" s="10"/>
      <c r="M59" s="10"/>
      <c r="N59" s="10"/>
      <c r="O59" s="10"/>
    </row>
    <row r="60" spans="1:15" s="1" customFormat="1" x14ac:dyDescent="0.2">
      <c r="A60" s="16"/>
      <c r="B60" s="11" t="s">
        <v>75</v>
      </c>
      <c r="C60" s="12">
        <v>23968</v>
      </c>
      <c r="D60" s="13">
        <v>16737</v>
      </c>
      <c r="E60" s="12"/>
      <c r="F60" s="14">
        <v>0.59546346674616779</v>
      </c>
      <c r="G60" s="10"/>
      <c r="H60" s="10"/>
      <c r="I60" s="10"/>
      <c r="J60" s="10"/>
      <c r="K60" s="10"/>
      <c r="L60" s="10"/>
      <c r="M60" s="10"/>
      <c r="N60" s="10"/>
      <c r="O60" s="10"/>
    </row>
    <row r="61" spans="1:15" s="1" customFormat="1" ht="31.5" x14ac:dyDescent="0.2">
      <c r="A61" s="2">
        <v>12</v>
      </c>
      <c r="B61" s="5" t="s">
        <v>76</v>
      </c>
      <c r="C61" s="6">
        <f>SUM(C62:C65)</f>
        <v>122156</v>
      </c>
      <c r="D61" s="6">
        <f>SUM(D62:D65)</f>
        <v>87370</v>
      </c>
      <c r="E61" s="6"/>
      <c r="F61" s="8">
        <f>SUM(F62:F65)</f>
        <v>3.0348562768626866</v>
      </c>
      <c r="G61" s="3">
        <v>3</v>
      </c>
      <c r="H61" s="3">
        <v>1</v>
      </c>
      <c r="I61" s="3"/>
      <c r="J61" s="2"/>
      <c r="K61" s="3">
        <v>1</v>
      </c>
      <c r="L61" s="15">
        <v>5</v>
      </c>
      <c r="M61" s="2"/>
      <c r="N61" s="2"/>
      <c r="O61" s="2">
        <v>5</v>
      </c>
    </row>
    <row r="62" spans="1:15" s="1" customFormat="1" x14ac:dyDescent="0.2">
      <c r="A62" s="16"/>
      <c r="B62" s="11" t="s">
        <v>77</v>
      </c>
      <c r="C62" s="12">
        <v>37210</v>
      </c>
      <c r="D62" s="13">
        <v>26885</v>
      </c>
      <c r="E62" s="12"/>
      <c r="F62" s="14">
        <f t="shared" ref="F62" si="2">C62/40251</f>
        <v>0.92444908201038478</v>
      </c>
      <c r="G62" s="10"/>
      <c r="H62" s="10"/>
      <c r="I62" s="10"/>
      <c r="J62" s="10"/>
      <c r="K62" s="10"/>
      <c r="L62" s="10"/>
      <c r="M62" s="10"/>
      <c r="N62" s="10"/>
      <c r="O62" s="10"/>
    </row>
    <row r="63" spans="1:15" s="9" customFormat="1" x14ac:dyDescent="0.2">
      <c r="A63" s="10"/>
      <c r="B63" s="11" t="s">
        <v>78</v>
      </c>
      <c r="C63" s="12">
        <v>24223</v>
      </c>
      <c r="D63" s="13">
        <v>17350</v>
      </c>
      <c r="E63" s="12"/>
      <c r="F63" s="14">
        <v>0.60179871307545152</v>
      </c>
      <c r="G63" s="10"/>
      <c r="H63" s="10"/>
      <c r="I63" s="10"/>
      <c r="J63" s="10"/>
      <c r="K63" s="10"/>
      <c r="L63" s="10"/>
      <c r="M63" s="10"/>
      <c r="N63" s="10"/>
      <c r="O63" s="10"/>
    </row>
    <row r="64" spans="1:15" s="1" customFormat="1" x14ac:dyDescent="0.2">
      <c r="A64" s="10"/>
      <c r="B64" s="11" t="s">
        <v>79</v>
      </c>
      <c r="C64" s="12">
        <v>25670</v>
      </c>
      <c r="D64" s="13">
        <v>18075</v>
      </c>
      <c r="E64" s="12"/>
      <c r="F64" s="14">
        <v>0.63774813048123025</v>
      </c>
      <c r="G64" s="10"/>
      <c r="H64" s="10"/>
      <c r="I64" s="10"/>
      <c r="J64" s="10"/>
      <c r="K64" s="10"/>
      <c r="L64" s="10"/>
      <c r="M64" s="10"/>
      <c r="N64" s="10"/>
      <c r="O64" s="10"/>
    </row>
    <row r="65" spans="1:15" s="1" customFormat="1" x14ac:dyDescent="0.2">
      <c r="A65" s="16"/>
      <c r="B65" s="11" t="s">
        <v>80</v>
      </c>
      <c r="C65" s="12">
        <v>35053</v>
      </c>
      <c r="D65" s="13">
        <v>25060</v>
      </c>
      <c r="E65" s="12"/>
      <c r="F65" s="14">
        <v>0.87086035129562001</v>
      </c>
      <c r="G65" s="10"/>
      <c r="H65" s="10"/>
      <c r="I65" s="10"/>
      <c r="J65" s="10"/>
      <c r="K65" s="10"/>
      <c r="L65" s="10"/>
      <c r="M65" s="10"/>
      <c r="N65" s="10"/>
      <c r="O65" s="10"/>
    </row>
    <row r="66" spans="1:15" s="1" customFormat="1" ht="31.5" x14ac:dyDescent="0.2">
      <c r="A66" s="3">
        <v>13</v>
      </c>
      <c r="B66" s="5" t="s">
        <v>81</v>
      </c>
      <c r="C66" s="6">
        <f>SUM(C67:C72)</f>
        <v>131140</v>
      </c>
      <c r="D66" s="6">
        <f>SUM(D67:D72)</f>
        <v>89185</v>
      </c>
      <c r="E66" s="6"/>
      <c r="F66" s="8">
        <f>SUM(F67:F72)</f>
        <v>3.2580557004794914</v>
      </c>
      <c r="G66" s="3">
        <v>3</v>
      </c>
      <c r="H66" s="3">
        <v>1</v>
      </c>
      <c r="I66" s="3"/>
      <c r="J66" s="2"/>
      <c r="K66" s="3">
        <v>1</v>
      </c>
      <c r="L66" s="15">
        <v>5</v>
      </c>
      <c r="M66" s="2"/>
      <c r="N66" s="2"/>
      <c r="O66" s="2">
        <v>5</v>
      </c>
    </row>
    <row r="67" spans="1:15" s="1" customFormat="1" x14ac:dyDescent="0.2">
      <c r="A67" s="10"/>
      <c r="B67" s="11" t="s">
        <v>82</v>
      </c>
      <c r="C67" s="12">
        <v>48836</v>
      </c>
      <c r="D67" s="13">
        <v>35011</v>
      </c>
      <c r="E67" s="12"/>
      <c r="F67" s="14">
        <f>C67/40251</f>
        <v>1.2132866264192195</v>
      </c>
      <c r="G67" s="10"/>
      <c r="H67" s="10"/>
      <c r="I67" s="10"/>
      <c r="J67" s="10"/>
      <c r="K67" s="10"/>
      <c r="L67" s="10"/>
      <c r="M67" s="10"/>
      <c r="N67" s="10"/>
      <c r="O67" s="10"/>
    </row>
    <row r="68" spans="1:15" s="1" customFormat="1" x14ac:dyDescent="0.2">
      <c r="A68" s="10"/>
      <c r="B68" s="11" t="s">
        <v>83</v>
      </c>
      <c r="C68" s="12">
        <v>27031</v>
      </c>
      <c r="D68" s="13">
        <v>17661</v>
      </c>
      <c r="E68" s="12"/>
      <c r="F68" s="14">
        <f>C68/40251</f>
        <v>0.67156095500732904</v>
      </c>
      <c r="G68" s="10"/>
      <c r="H68" s="10"/>
      <c r="I68" s="10"/>
      <c r="J68" s="10"/>
      <c r="K68" s="10"/>
      <c r="L68" s="10"/>
      <c r="M68" s="10"/>
      <c r="N68" s="10"/>
      <c r="O68" s="10"/>
    </row>
    <row r="69" spans="1:15" s="1" customFormat="1" x14ac:dyDescent="0.2">
      <c r="A69" s="16"/>
      <c r="B69" s="11" t="s">
        <v>84</v>
      </c>
      <c r="C69" s="12">
        <v>23015</v>
      </c>
      <c r="D69" s="13">
        <v>16199</v>
      </c>
      <c r="E69" s="12"/>
      <c r="F69" s="14">
        <f>C69/40251</f>
        <v>0.57178703634692307</v>
      </c>
      <c r="G69" s="10"/>
      <c r="H69" s="10"/>
      <c r="I69" s="10"/>
      <c r="J69" s="10"/>
      <c r="K69" s="10"/>
      <c r="L69" s="10"/>
      <c r="M69" s="10"/>
      <c r="N69" s="10"/>
      <c r="O69" s="10"/>
    </row>
    <row r="70" spans="1:15" s="9" customFormat="1" x14ac:dyDescent="0.2">
      <c r="A70" s="10"/>
      <c r="B70" s="11" t="s">
        <v>85</v>
      </c>
      <c r="C70" s="12">
        <v>14953</v>
      </c>
      <c r="D70" s="13">
        <v>9235</v>
      </c>
      <c r="E70" s="12"/>
      <c r="F70" s="14">
        <f>C70/40251</f>
        <v>0.37149387592854838</v>
      </c>
      <c r="G70" s="10"/>
      <c r="H70" s="10"/>
      <c r="I70" s="10"/>
      <c r="J70" s="10"/>
      <c r="K70" s="10"/>
      <c r="L70" s="10"/>
      <c r="M70" s="10"/>
      <c r="N70" s="10"/>
      <c r="O70" s="10"/>
    </row>
    <row r="71" spans="1:15" s="1" customFormat="1" x14ac:dyDescent="0.2">
      <c r="A71" s="10"/>
      <c r="B71" s="11" t="s">
        <v>86</v>
      </c>
      <c r="C71" s="12">
        <v>10719</v>
      </c>
      <c r="D71" s="13">
        <v>6909</v>
      </c>
      <c r="E71" s="12"/>
      <c r="F71" s="14">
        <f t="shared" ref="F71:F72" si="3">C71/40251</f>
        <v>0.26630394275918612</v>
      </c>
      <c r="G71" s="10"/>
      <c r="H71" s="10"/>
      <c r="I71" s="10"/>
      <c r="J71" s="10"/>
      <c r="K71" s="10"/>
      <c r="L71" s="10"/>
      <c r="M71" s="10"/>
      <c r="N71" s="10"/>
      <c r="O71" s="10"/>
    </row>
    <row r="72" spans="1:15" s="1" customFormat="1" x14ac:dyDescent="0.2">
      <c r="A72" s="16"/>
      <c r="B72" s="11" t="s">
        <v>87</v>
      </c>
      <c r="C72" s="12">
        <v>6586</v>
      </c>
      <c r="D72" s="13">
        <v>4170</v>
      </c>
      <c r="E72" s="12"/>
      <c r="F72" s="14">
        <f t="shared" si="3"/>
        <v>0.16362326401828525</v>
      </c>
      <c r="G72" s="10"/>
      <c r="H72" s="10"/>
      <c r="I72" s="10"/>
      <c r="J72" s="10"/>
      <c r="K72" s="10"/>
      <c r="L72" s="10"/>
      <c r="M72" s="10"/>
      <c r="N72" s="10"/>
      <c r="O72" s="10"/>
    </row>
    <row r="73" spans="1:15" s="1" customFormat="1" ht="31.5" x14ac:dyDescent="0.2">
      <c r="A73" s="2">
        <v>14</v>
      </c>
      <c r="B73" s="5" t="s">
        <v>88</v>
      </c>
      <c r="C73" s="6">
        <f>SUM(C74:C78)</f>
        <v>116327</v>
      </c>
      <c r="D73" s="6">
        <f>SUM(D74:D78)</f>
        <v>78535</v>
      </c>
      <c r="E73" s="6"/>
      <c r="F73" s="8">
        <f>SUM(F74:F78)</f>
        <v>2.8900399990062358</v>
      </c>
      <c r="G73" s="3">
        <v>3</v>
      </c>
      <c r="H73" s="3">
        <v>1</v>
      </c>
      <c r="I73" s="3"/>
      <c r="J73" s="2"/>
      <c r="K73" s="3">
        <v>1</v>
      </c>
      <c r="L73" s="15">
        <v>5</v>
      </c>
      <c r="M73" s="2"/>
      <c r="N73" s="2"/>
      <c r="O73" s="2">
        <v>5</v>
      </c>
    </row>
    <row r="74" spans="1:15" s="1" customFormat="1" x14ac:dyDescent="0.2">
      <c r="A74" s="10"/>
      <c r="B74" s="11" t="s">
        <v>89</v>
      </c>
      <c r="C74" s="12">
        <v>23354</v>
      </c>
      <c r="D74" s="13">
        <v>17331</v>
      </c>
      <c r="E74" s="12"/>
      <c r="F74" s="14">
        <f>C74/40251</f>
        <v>0.58020918734938265</v>
      </c>
      <c r="G74" s="10"/>
      <c r="H74" s="10"/>
      <c r="I74" s="10"/>
      <c r="J74" s="10"/>
      <c r="K74" s="10"/>
      <c r="L74" s="10"/>
      <c r="M74" s="10"/>
      <c r="N74" s="10"/>
      <c r="O74" s="10"/>
    </row>
    <row r="75" spans="1:15" s="1" customFormat="1" x14ac:dyDescent="0.2">
      <c r="A75" s="16"/>
      <c r="B75" s="11" t="s">
        <v>90</v>
      </c>
      <c r="C75" s="12">
        <v>21541</v>
      </c>
      <c r="D75" s="13">
        <v>15655</v>
      </c>
      <c r="E75" s="12"/>
      <c r="F75" s="14">
        <f>C75/40251</f>
        <v>0.53516682815333783</v>
      </c>
      <c r="G75" s="10"/>
      <c r="H75" s="10"/>
      <c r="I75" s="10"/>
      <c r="J75" s="10"/>
      <c r="K75" s="10"/>
      <c r="L75" s="10"/>
      <c r="M75" s="10"/>
      <c r="N75" s="10"/>
      <c r="O75" s="10"/>
    </row>
    <row r="76" spans="1:15" s="9" customFormat="1" x14ac:dyDescent="0.2">
      <c r="A76" s="10"/>
      <c r="B76" s="11" t="s">
        <v>91</v>
      </c>
      <c r="C76" s="12">
        <v>28222</v>
      </c>
      <c r="D76" s="13">
        <v>17060</v>
      </c>
      <c r="E76" s="12"/>
      <c r="F76" s="14">
        <f>C76/40251</f>
        <v>0.70115028198057194</v>
      </c>
      <c r="G76" s="10"/>
      <c r="H76" s="10"/>
      <c r="I76" s="10"/>
      <c r="J76" s="10"/>
      <c r="K76" s="10"/>
      <c r="L76" s="10"/>
      <c r="M76" s="10"/>
      <c r="N76" s="10"/>
      <c r="O76" s="10"/>
    </row>
    <row r="77" spans="1:15" s="1" customFormat="1" x14ac:dyDescent="0.2">
      <c r="A77" s="10"/>
      <c r="B77" s="11" t="s">
        <v>92</v>
      </c>
      <c r="C77" s="12">
        <v>17435</v>
      </c>
      <c r="D77" s="13">
        <v>10414</v>
      </c>
      <c r="E77" s="12"/>
      <c r="F77" s="14">
        <f>C77/40251</f>
        <v>0.43315694020024348</v>
      </c>
      <c r="G77" s="10"/>
      <c r="H77" s="10"/>
      <c r="I77" s="10"/>
      <c r="J77" s="10"/>
      <c r="K77" s="10"/>
      <c r="L77" s="10"/>
      <c r="M77" s="10"/>
      <c r="N77" s="10"/>
      <c r="O77" s="10"/>
    </row>
    <row r="78" spans="1:15" s="1" customFormat="1" x14ac:dyDescent="0.2">
      <c r="A78" s="16"/>
      <c r="B78" s="11" t="s">
        <v>93</v>
      </c>
      <c r="C78" s="12">
        <v>25775</v>
      </c>
      <c r="D78" s="13">
        <v>18075</v>
      </c>
      <c r="E78" s="12"/>
      <c r="F78" s="14">
        <f>C78/40251</f>
        <v>0.64035676132270003</v>
      </c>
      <c r="G78" s="10"/>
      <c r="H78" s="10"/>
      <c r="I78" s="10"/>
      <c r="J78" s="10"/>
      <c r="K78" s="10"/>
      <c r="L78" s="10"/>
      <c r="M78" s="10"/>
      <c r="N78" s="10"/>
      <c r="O78" s="10"/>
    </row>
    <row r="79" spans="1:15" s="1" customFormat="1" ht="31.5" x14ac:dyDescent="0.2">
      <c r="A79" s="2">
        <v>15</v>
      </c>
      <c r="B79" s="5" t="s">
        <v>94</v>
      </c>
      <c r="C79" s="6">
        <f>SUM(C80:C83)</f>
        <v>136508</v>
      </c>
      <c r="D79" s="6">
        <f>SUM(D80:D83)</f>
        <v>98050</v>
      </c>
      <c r="E79" s="6"/>
      <c r="F79" s="8">
        <f>SUM(F80:F83)</f>
        <v>3.3914188467367272</v>
      </c>
      <c r="G79" s="3">
        <v>3</v>
      </c>
      <c r="H79" s="3">
        <v>1</v>
      </c>
      <c r="I79" s="3"/>
      <c r="J79" s="2"/>
      <c r="K79" s="3">
        <v>1</v>
      </c>
      <c r="L79" s="15">
        <v>5</v>
      </c>
      <c r="M79" s="2"/>
      <c r="N79" s="2"/>
      <c r="O79" s="2">
        <v>5</v>
      </c>
    </row>
    <row r="80" spans="1:15" s="1" customFormat="1" x14ac:dyDescent="0.2">
      <c r="A80" s="10"/>
      <c r="B80" s="11" t="s">
        <v>95</v>
      </c>
      <c r="C80" s="12">
        <v>48815</v>
      </c>
      <c r="D80" s="13">
        <v>35828</v>
      </c>
      <c r="E80" s="12"/>
      <c r="F80" s="14">
        <v>1.2127649002509255</v>
      </c>
      <c r="G80" s="10"/>
      <c r="H80" s="10"/>
      <c r="I80" s="10"/>
      <c r="J80" s="10"/>
      <c r="K80" s="10"/>
      <c r="L80" s="10"/>
      <c r="M80" s="10"/>
      <c r="N80" s="10"/>
      <c r="O80" s="10"/>
    </row>
    <row r="81" spans="1:15" s="9" customFormat="1" x14ac:dyDescent="0.2">
      <c r="A81" s="16"/>
      <c r="B81" s="11" t="s">
        <v>96</v>
      </c>
      <c r="C81" s="12">
        <v>40482</v>
      </c>
      <c r="D81" s="13">
        <v>29826</v>
      </c>
      <c r="E81" s="12"/>
      <c r="F81" s="14">
        <v>1.0057389878512335</v>
      </c>
      <c r="G81" s="10"/>
      <c r="H81" s="10"/>
      <c r="I81" s="10"/>
      <c r="J81" s="10"/>
      <c r="K81" s="10"/>
      <c r="L81" s="10"/>
      <c r="M81" s="10"/>
      <c r="N81" s="10"/>
      <c r="O81" s="10"/>
    </row>
    <row r="82" spans="1:15" s="1" customFormat="1" x14ac:dyDescent="0.2">
      <c r="A82" s="10"/>
      <c r="B82" s="11" t="s">
        <v>97</v>
      </c>
      <c r="C82" s="12">
        <v>28948</v>
      </c>
      <c r="D82" s="13">
        <v>19497</v>
      </c>
      <c r="E82" s="12"/>
      <c r="F82" s="14">
        <v>0.71918710094159155</v>
      </c>
      <c r="G82" s="10"/>
      <c r="H82" s="10"/>
      <c r="I82" s="10"/>
      <c r="J82" s="10"/>
      <c r="K82" s="10"/>
      <c r="L82" s="10"/>
      <c r="M82" s="10"/>
      <c r="N82" s="10"/>
      <c r="O82" s="10"/>
    </row>
    <row r="83" spans="1:15" s="1" customFormat="1" x14ac:dyDescent="0.2">
      <c r="A83" s="10"/>
      <c r="B83" s="11" t="s">
        <v>98</v>
      </c>
      <c r="C83" s="12">
        <v>18263</v>
      </c>
      <c r="D83" s="13">
        <v>12899</v>
      </c>
      <c r="E83" s="12"/>
      <c r="F83" s="14">
        <v>0.45372785769297658</v>
      </c>
      <c r="G83" s="10"/>
      <c r="H83" s="10"/>
      <c r="I83" s="10"/>
      <c r="J83" s="10"/>
      <c r="K83" s="10"/>
      <c r="L83" s="10"/>
      <c r="M83" s="10"/>
      <c r="N83" s="10"/>
      <c r="O83" s="10"/>
    </row>
    <row r="84" spans="1:15" s="1" customFormat="1" ht="31.5" x14ac:dyDescent="0.2">
      <c r="A84" s="3">
        <v>16</v>
      </c>
      <c r="B84" s="5" t="s">
        <v>99</v>
      </c>
      <c r="C84" s="6">
        <f>SUM(C85:C88)</f>
        <v>129330</v>
      </c>
      <c r="D84" s="6">
        <f>SUM(D85:D88)</f>
        <v>91105</v>
      </c>
      <c r="E84" s="6"/>
      <c r="F84" s="8">
        <f>SUM(F85:F88)</f>
        <v>3.2130878735932029</v>
      </c>
      <c r="G84" s="3">
        <v>3</v>
      </c>
      <c r="H84" s="3">
        <v>1</v>
      </c>
      <c r="I84" s="3"/>
      <c r="J84" s="2"/>
      <c r="K84" s="3">
        <v>1</v>
      </c>
      <c r="L84" s="15">
        <v>5</v>
      </c>
      <c r="M84" s="2"/>
      <c r="N84" s="2"/>
      <c r="O84" s="2">
        <v>5</v>
      </c>
    </row>
    <row r="85" spans="1:15" s="1" customFormat="1" x14ac:dyDescent="0.2">
      <c r="A85" s="10"/>
      <c r="B85" s="11" t="s">
        <v>100</v>
      </c>
      <c r="C85" s="12">
        <v>39680</v>
      </c>
      <c r="D85" s="13">
        <v>27475</v>
      </c>
      <c r="E85" s="12"/>
      <c r="F85" s="14">
        <v>0.98581401704305482</v>
      </c>
      <c r="G85" s="10"/>
      <c r="H85" s="10"/>
      <c r="I85" s="10"/>
      <c r="J85" s="10"/>
      <c r="K85" s="10"/>
      <c r="L85" s="10"/>
      <c r="M85" s="10"/>
      <c r="N85" s="10"/>
      <c r="O85" s="10"/>
    </row>
    <row r="86" spans="1:15" s="9" customFormat="1" x14ac:dyDescent="0.2">
      <c r="A86" s="10"/>
      <c r="B86" s="11" t="s">
        <v>101</v>
      </c>
      <c r="C86" s="12">
        <v>34347</v>
      </c>
      <c r="D86" s="13">
        <v>24774</v>
      </c>
      <c r="E86" s="12"/>
      <c r="F86" s="14">
        <v>0.85332041439964224</v>
      </c>
      <c r="G86" s="10"/>
      <c r="H86" s="10"/>
      <c r="I86" s="10"/>
      <c r="J86" s="10"/>
      <c r="K86" s="10"/>
      <c r="L86" s="10"/>
      <c r="M86" s="10"/>
      <c r="N86" s="10"/>
      <c r="O86" s="10"/>
    </row>
    <row r="87" spans="1:15" s="1" customFormat="1" x14ac:dyDescent="0.2">
      <c r="A87" s="16"/>
      <c r="B87" s="11" t="s">
        <v>102</v>
      </c>
      <c r="C87" s="12">
        <v>42631</v>
      </c>
      <c r="D87" s="13">
        <v>30030</v>
      </c>
      <c r="E87" s="12"/>
      <c r="F87" s="14">
        <v>1.0591289657399816</v>
      </c>
      <c r="G87" s="10"/>
      <c r="H87" s="10"/>
      <c r="I87" s="10"/>
      <c r="J87" s="10"/>
      <c r="K87" s="10"/>
      <c r="L87" s="10"/>
      <c r="M87" s="10"/>
      <c r="N87" s="10"/>
      <c r="O87" s="10"/>
    </row>
    <row r="88" spans="1:15" s="1" customFormat="1" x14ac:dyDescent="0.2">
      <c r="A88" s="10"/>
      <c r="B88" s="11" t="s">
        <v>103</v>
      </c>
      <c r="C88" s="12">
        <v>12672</v>
      </c>
      <c r="D88" s="13">
        <v>8826</v>
      </c>
      <c r="E88" s="12"/>
      <c r="F88" s="14">
        <v>0.31482447641052397</v>
      </c>
      <c r="G88" s="10"/>
      <c r="H88" s="10"/>
      <c r="I88" s="10"/>
      <c r="J88" s="10"/>
      <c r="K88" s="10"/>
      <c r="L88" s="10"/>
      <c r="M88" s="10"/>
      <c r="N88" s="10"/>
      <c r="O88" s="10"/>
    </row>
    <row r="89" spans="1:15" s="1" customFormat="1" ht="31.5" x14ac:dyDescent="0.2">
      <c r="A89" s="2">
        <v>17</v>
      </c>
      <c r="B89" s="5" t="s">
        <v>104</v>
      </c>
      <c r="C89" s="6">
        <f>SUM(C90:C92)</f>
        <v>160812</v>
      </c>
      <c r="D89" s="6">
        <f>SUM(D90:D92)</f>
        <v>117111</v>
      </c>
      <c r="E89" s="6"/>
      <c r="F89" s="8">
        <f>SUM(F90:F92)</f>
        <v>3.9952299321755982</v>
      </c>
      <c r="G89" s="2">
        <v>4</v>
      </c>
      <c r="H89" s="2">
        <v>1</v>
      </c>
      <c r="I89" s="2"/>
      <c r="J89" s="2">
        <v>1</v>
      </c>
      <c r="K89" s="2"/>
      <c r="L89" s="2">
        <v>7</v>
      </c>
      <c r="M89" s="2"/>
      <c r="N89" s="2">
        <v>7</v>
      </c>
      <c r="O89" s="2"/>
    </row>
    <row r="90" spans="1:15" s="9" customFormat="1" x14ac:dyDescent="0.2">
      <c r="A90" s="16"/>
      <c r="B90" s="19" t="s">
        <v>105</v>
      </c>
      <c r="C90" s="20">
        <v>53144</v>
      </c>
      <c r="D90" s="13">
        <v>38576</v>
      </c>
      <c r="E90" s="20"/>
      <c r="F90" s="21">
        <f>C90/40251</f>
        <v>1.3203150232292364</v>
      </c>
      <c r="G90" s="22"/>
      <c r="H90" s="22"/>
      <c r="I90" s="22"/>
      <c r="J90" s="22"/>
      <c r="K90" s="22"/>
      <c r="L90" s="22"/>
      <c r="M90" s="22"/>
      <c r="N90" s="22"/>
      <c r="O90" s="22"/>
    </row>
    <row r="91" spans="1:15" s="1" customFormat="1" x14ac:dyDescent="0.2">
      <c r="A91" s="10"/>
      <c r="B91" s="11" t="s">
        <v>106</v>
      </c>
      <c r="C91" s="12">
        <v>58312</v>
      </c>
      <c r="D91" s="13">
        <v>42752</v>
      </c>
      <c r="E91" s="12"/>
      <c r="F91" s="14">
        <f>C91/40251</f>
        <v>1.4487093488360538</v>
      </c>
      <c r="G91" s="10"/>
      <c r="H91" s="10"/>
      <c r="I91" s="10"/>
      <c r="J91" s="10"/>
      <c r="K91" s="10"/>
      <c r="L91" s="10"/>
      <c r="M91" s="10"/>
      <c r="N91" s="10"/>
      <c r="O91" s="10"/>
    </row>
    <row r="92" spans="1:15" s="1" customFormat="1" x14ac:dyDescent="0.2">
      <c r="A92" s="10"/>
      <c r="B92" s="11" t="s">
        <v>107</v>
      </c>
      <c r="C92" s="12">
        <v>49356</v>
      </c>
      <c r="D92" s="13">
        <v>35783</v>
      </c>
      <c r="E92" s="12"/>
      <c r="F92" s="14">
        <f>C92/40251</f>
        <v>1.2262055601103079</v>
      </c>
      <c r="G92" s="10"/>
      <c r="H92" s="10"/>
      <c r="I92" s="10"/>
      <c r="J92" s="10"/>
      <c r="K92" s="10"/>
      <c r="L92" s="10"/>
      <c r="M92" s="10"/>
      <c r="N92" s="10"/>
      <c r="O92" s="10"/>
    </row>
    <row r="93" spans="1:15" s="9" customFormat="1" ht="31.5" x14ac:dyDescent="0.2">
      <c r="A93" s="3">
        <v>18</v>
      </c>
      <c r="B93" s="5" t="s">
        <v>108</v>
      </c>
      <c r="C93" s="6">
        <f>SUM(C94:C95)</f>
        <v>113355</v>
      </c>
      <c r="D93" s="6">
        <f>SUM(D94:D95)</f>
        <v>83199</v>
      </c>
      <c r="E93" s="6"/>
      <c r="F93" s="8">
        <f>F94+F95</f>
        <v>2.8162033241410152</v>
      </c>
      <c r="G93" s="3">
        <v>3</v>
      </c>
      <c r="H93" s="3">
        <v>1</v>
      </c>
      <c r="I93" s="3"/>
      <c r="J93" s="2"/>
      <c r="K93" s="3">
        <v>1</v>
      </c>
      <c r="L93" s="15">
        <v>5</v>
      </c>
      <c r="M93" s="2"/>
      <c r="N93" s="2"/>
      <c r="O93" s="2">
        <v>5</v>
      </c>
    </row>
    <row r="94" spans="1:15" s="1" customFormat="1" x14ac:dyDescent="0.2">
      <c r="A94" s="10"/>
      <c r="B94" s="11" t="s">
        <v>109</v>
      </c>
      <c r="C94" s="12">
        <v>69195</v>
      </c>
      <c r="D94" s="13">
        <v>50648</v>
      </c>
      <c r="E94" s="12"/>
      <c r="F94" s="14">
        <f>C94/40251</f>
        <v>1.7190877245285832</v>
      </c>
      <c r="G94" s="10"/>
      <c r="H94" s="10"/>
      <c r="I94" s="10"/>
      <c r="J94" s="10"/>
      <c r="K94" s="10"/>
      <c r="L94" s="10"/>
      <c r="M94" s="10"/>
      <c r="N94" s="10"/>
      <c r="O94" s="10"/>
    </row>
    <row r="95" spans="1:15" s="1" customFormat="1" x14ac:dyDescent="0.2">
      <c r="A95" s="10"/>
      <c r="B95" s="11" t="s">
        <v>110</v>
      </c>
      <c r="C95" s="12">
        <v>44160</v>
      </c>
      <c r="D95" s="13">
        <v>32551</v>
      </c>
      <c r="E95" s="12"/>
      <c r="F95" s="14">
        <f>C95/40251</f>
        <v>1.097115599612432</v>
      </c>
      <c r="G95" s="10"/>
      <c r="H95" s="10"/>
      <c r="I95" s="10"/>
      <c r="J95" s="10"/>
      <c r="K95" s="10"/>
      <c r="L95" s="10"/>
      <c r="M95" s="10"/>
      <c r="N95" s="10"/>
      <c r="O95" s="10"/>
    </row>
    <row r="96" spans="1:15" s="1" customFormat="1" ht="31.5" x14ac:dyDescent="0.2">
      <c r="A96" s="2">
        <v>19</v>
      </c>
      <c r="B96" s="5" t="s">
        <v>111</v>
      </c>
      <c r="C96" s="6">
        <f>SUM(C97:C99)</f>
        <v>129234</v>
      </c>
      <c r="D96" s="6">
        <f>SUM(D97:D99)</f>
        <v>93725</v>
      </c>
      <c r="E96" s="6"/>
      <c r="F96" s="8">
        <f>SUM(F97:F99)</f>
        <v>3.2107028396810016</v>
      </c>
      <c r="G96" s="3">
        <v>3</v>
      </c>
      <c r="H96" s="3">
        <v>1</v>
      </c>
      <c r="I96" s="3"/>
      <c r="J96" s="2"/>
      <c r="K96" s="3">
        <v>1</v>
      </c>
      <c r="L96" s="15">
        <v>5</v>
      </c>
      <c r="M96" s="2"/>
      <c r="N96" s="2"/>
      <c r="O96" s="2">
        <v>5</v>
      </c>
    </row>
    <row r="97" spans="1:15" s="23" customFormat="1" x14ac:dyDescent="0.2">
      <c r="A97" s="10"/>
      <c r="B97" s="11" t="s">
        <v>112</v>
      </c>
      <c r="C97" s="12">
        <v>29218</v>
      </c>
      <c r="D97" s="13">
        <v>20079</v>
      </c>
      <c r="E97" s="12"/>
      <c r="F97" s="14">
        <v>0.72589500881965663</v>
      </c>
      <c r="G97" s="10"/>
      <c r="H97" s="10"/>
      <c r="I97" s="10"/>
      <c r="J97" s="10"/>
      <c r="K97" s="10"/>
      <c r="L97" s="10"/>
      <c r="M97" s="10"/>
      <c r="N97" s="10"/>
      <c r="O97" s="10"/>
    </row>
    <row r="98" spans="1:15" s="24" customFormat="1" x14ac:dyDescent="0.2">
      <c r="A98" s="16"/>
      <c r="B98" s="11" t="s">
        <v>113</v>
      </c>
      <c r="C98" s="12">
        <v>63073</v>
      </c>
      <c r="D98" s="13">
        <v>46457</v>
      </c>
      <c r="E98" s="12"/>
      <c r="F98" s="14">
        <v>1.5669921244192691</v>
      </c>
      <c r="G98" s="10"/>
      <c r="H98" s="10"/>
      <c r="I98" s="10"/>
      <c r="J98" s="10"/>
      <c r="K98" s="10"/>
      <c r="L98" s="10"/>
      <c r="M98" s="10"/>
      <c r="N98" s="10"/>
      <c r="O98" s="10"/>
    </row>
    <row r="99" spans="1:15" s="24" customFormat="1" x14ac:dyDescent="0.2">
      <c r="A99" s="10"/>
      <c r="B99" s="11" t="s">
        <v>114</v>
      </c>
      <c r="C99" s="12">
        <v>36943</v>
      </c>
      <c r="D99" s="13">
        <v>27189</v>
      </c>
      <c r="E99" s="12"/>
      <c r="F99" s="14">
        <v>0.917815706442076</v>
      </c>
      <c r="G99" s="10"/>
      <c r="H99" s="10"/>
      <c r="I99" s="10"/>
      <c r="J99" s="10"/>
      <c r="K99" s="10"/>
      <c r="L99" s="10"/>
      <c r="M99" s="10"/>
      <c r="N99" s="10"/>
      <c r="O99" s="10"/>
    </row>
    <row r="100" spans="1:15" s="24" customFormat="1" ht="31.5" x14ac:dyDescent="0.2">
      <c r="A100" s="25">
        <v>20</v>
      </c>
      <c r="B100" s="26" t="s">
        <v>115</v>
      </c>
      <c r="C100" s="27">
        <f>SUM(C101:C104)</f>
        <v>106902</v>
      </c>
      <c r="D100" s="27">
        <f>SUM(D101:D104)</f>
        <v>73302</v>
      </c>
      <c r="E100" s="27"/>
      <c r="F100" s="28">
        <f>SUM(F101:F104)</f>
        <v>2.6558843258552587</v>
      </c>
      <c r="G100" s="29">
        <v>3</v>
      </c>
      <c r="H100" s="29">
        <v>1</v>
      </c>
      <c r="I100" s="29"/>
      <c r="J100" s="25"/>
      <c r="K100" s="29">
        <v>1</v>
      </c>
      <c r="L100" s="30">
        <v>5</v>
      </c>
      <c r="M100" s="25"/>
      <c r="N100" s="25"/>
      <c r="O100" s="25">
        <v>5</v>
      </c>
    </row>
    <row r="101" spans="1:15" s="24" customFormat="1" x14ac:dyDescent="0.2">
      <c r="A101" s="31"/>
      <c r="B101" s="32" t="s">
        <v>116</v>
      </c>
      <c r="C101" s="33">
        <v>32806</v>
      </c>
      <c r="D101" s="13">
        <v>22549</v>
      </c>
      <c r="E101" s="33"/>
      <c r="F101" s="34">
        <v>0.8150356512881668</v>
      </c>
      <c r="G101" s="35"/>
      <c r="H101" s="35"/>
      <c r="I101" s="35"/>
      <c r="J101" s="35"/>
      <c r="K101" s="35"/>
      <c r="L101" s="35"/>
      <c r="M101" s="35"/>
      <c r="N101" s="35"/>
      <c r="O101" s="35"/>
    </row>
    <row r="102" spans="1:15" s="23" customFormat="1" x14ac:dyDescent="0.2">
      <c r="A102" s="35"/>
      <c r="B102" s="32" t="s">
        <v>117</v>
      </c>
      <c r="C102" s="33">
        <v>35419</v>
      </c>
      <c r="D102" s="13">
        <v>24990</v>
      </c>
      <c r="E102" s="33"/>
      <c r="F102" s="34">
        <v>0.8799532930858861</v>
      </c>
      <c r="G102" s="35"/>
      <c r="H102" s="35"/>
      <c r="I102" s="35"/>
      <c r="J102" s="35"/>
      <c r="K102" s="35"/>
      <c r="L102" s="35"/>
      <c r="M102" s="35"/>
      <c r="N102" s="35"/>
      <c r="O102" s="35"/>
    </row>
    <row r="103" spans="1:15" s="1" customFormat="1" x14ac:dyDescent="0.2">
      <c r="A103" s="35"/>
      <c r="B103" s="32" t="s">
        <v>118</v>
      </c>
      <c r="C103" s="33">
        <v>20559</v>
      </c>
      <c r="D103" s="13">
        <v>14113</v>
      </c>
      <c r="E103" s="33"/>
      <c r="F103" s="34">
        <v>0.51076991875978239</v>
      </c>
      <c r="G103" s="35"/>
      <c r="H103" s="35"/>
      <c r="I103" s="35"/>
      <c r="J103" s="35"/>
      <c r="K103" s="35"/>
      <c r="L103" s="35"/>
      <c r="M103" s="35"/>
      <c r="N103" s="35"/>
      <c r="O103" s="35"/>
    </row>
    <row r="104" spans="1:15" s="1" customFormat="1" x14ac:dyDescent="0.2">
      <c r="A104" s="31"/>
      <c r="B104" s="32" t="s">
        <v>119</v>
      </c>
      <c r="C104" s="33">
        <v>18118</v>
      </c>
      <c r="D104" s="13">
        <v>11650</v>
      </c>
      <c r="E104" s="33"/>
      <c r="F104" s="34">
        <v>0.45012546272142306</v>
      </c>
      <c r="G104" s="35"/>
      <c r="H104" s="35"/>
      <c r="I104" s="35"/>
      <c r="J104" s="35"/>
      <c r="K104" s="35"/>
      <c r="L104" s="35"/>
      <c r="M104" s="35"/>
      <c r="N104" s="35"/>
      <c r="O104" s="35"/>
    </row>
    <row r="105" spans="1:15" s="1" customFormat="1" ht="31.5" x14ac:dyDescent="0.2">
      <c r="A105" s="25">
        <v>21</v>
      </c>
      <c r="B105" s="26" t="s">
        <v>120</v>
      </c>
      <c r="C105" s="27">
        <f>SUM(C106:C109)</f>
        <v>153214</v>
      </c>
      <c r="D105" s="27">
        <f>SUM(D106:D109)</f>
        <v>108804</v>
      </c>
      <c r="E105" s="27"/>
      <c r="F105" s="28">
        <f>SUM(F106:F109)</f>
        <v>3.8064644356661947</v>
      </c>
      <c r="G105" s="29">
        <v>4</v>
      </c>
      <c r="H105" s="29">
        <v>1</v>
      </c>
      <c r="I105" s="29"/>
      <c r="J105" s="25">
        <v>1</v>
      </c>
      <c r="K105" s="29"/>
      <c r="L105" s="30">
        <v>7</v>
      </c>
      <c r="M105" s="25"/>
      <c r="N105" s="25">
        <v>7</v>
      </c>
      <c r="O105" s="25"/>
    </row>
    <row r="106" spans="1:15" s="1" customFormat="1" x14ac:dyDescent="0.2">
      <c r="A106" s="10"/>
      <c r="B106" s="11" t="s">
        <v>121</v>
      </c>
      <c r="C106" s="12">
        <v>31415</v>
      </c>
      <c r="D106" s="13">
        <v>21802</v>
      </c>
      <c r="E106" s="12"/>
      <c r="F106" s="14">
        <v>0.78047750366450519</v>
      </c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s="1" customFormat="1" x14ac:dyDescent="0.2">
      <c r="A107" s="10"/>
      <c r="B107" s="11" t="s">
        <v>122</v>
      </c>
      <c r="C107" s="12">
        <v>44288</v>
      </c>
      <c r="D107" s="13">
        <v>31620</v>
      </c>
      <c r="E107" s="12"/>
      <c r="F107" s="14">
        <v>1.1002956448287</v>
      </c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5" s="1" customFormat="1" x14ac:dyDescent="0.2">
      <c r="A108" s="10"/>
      <c r="B108" s="11" t="s">
        <v>123</v>
      </c>
      <c r="C108" s="12">
        <v>30374</v>
      </c>
      <c r="D108" s="13">
        <v>22348</v>
      </c>
      <c r="E108" s="12"/>
      <c r="F108" s="14">
        <v>0.75461479217907634</v>
      </c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5" s="1" customFormat="1" x14ac:dyDescent="0.2">
      <c r="A109" s="10"/>
      <c r="B109" s="11" t="s">
        <v>124</v>
      </c>
      <c r="C109" s="12">
        <v>47137</v>
      </c>
      <c r="D109" s="13">
        <v>33034</v>
      </c>
      <c r="E109" s="12"/>
      <c r="F109" s="14">
        <v>1.1710764949939132</v>
      </c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5" s="1" customFormat="1" ht="31.5" x14ac:dyDescent="0.2">
      <c r="A110" s="3">
        <v>22</v>
      </c>
      <c r="B110" s="5" t="s">
        <v>125</v>
      </c>
      <c r="C110" s="6">
        <f>SUM(C111:C114)</f>
        <v>132948</v>
      </c>
      <c r="D110" s="6">
        <f>SUM(D111:D114)</f>
        <v>93042</v>
      </c>
      <c r="E110" s="6"/>
      <c r="F110" s="8">
        <f>SUM(F111:F114)</f>
        <v>3.3029738391592756</v>
      </c>
      <c r="G110" s="3">
        <v>3</v>
      </c>
      <c r="H110" s="3">
        <v>1</v>
      </c>
      <c r="I110" s="3"/>
      <c r="J110" s="2"/>
      <c r="K110" s="3">
        <v>1</v>
      </c>
      <c r="L110" s="15">
        <v>5</v>
      </c>
      <c r="M110" s="2"/>
      <c r="N110" s="2"/>
      <c r="O110" s="2">
        <v>5</v>
      </c>
    </row>
    <row r="111" spans="1:15" s="1" customFormat="1" x14ac:dyDescent="0.2">
      <c r="A111" s="10"/>
      <c r="B111" s="11" t="s">
        <v>126</v>
      </c>
      <c r="C111" s="12">
        <v>55021</v>
      </c>
      <c r="D111" s="13">
        <v>38900</v>
      </c>
      <c r="E111" s="12"/>
      <c r="F111" s="14">
        <f t="shared" ref="F111:F114" si="4">C111/40251</f>
        <v>1.3669474050334154</v>
      </c>
      <c r="G111" s="10"/>
      <c r="H111" s="18"/>
      <c r="I111" s="10"/>
      <c r="J111" s="10"/>
      <c r="K111" s="10"/>
      <c r="L111" s="10"/>
      <c r="M111" s="10"/>
      <c r="N111" s="10"/>
      <c r="O111" s="10"/>
    </row>
    <row r="112" spans="1:15" s="9" customFormat="1" x14ac:dyDescent="0.2">
      <c r="A112" s="10"/>
      <c r="B112" s="11" t="s">
        <v>127</v>
      </c>
      <c r="C112" s="12">
        <v>16409</v>
      </c>
      <c r="D112" s="13">
        <v>11295</v>
      </c>
      <c r="E112" s="12"/>
      <c r="F112" s="14">
        <f t="shared" si="4"/>
        <v>0.40766689026359593</v>
      </c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 s="1" customFormat="1" x14ac:dyDescent="0.2">
      <c r="A113" s="16"/>
      <c r="B113" s="11" t="s">
        <v>128</v>
      </c>
      <c r="C113" s="12">
        <v>31344</v>
      </c>
      <c r="D113" s="13">
        <v>21434</v>
      </c>
      <c r="E113" s="12"/>
      <c r="F113" s="14">
        <f t="shared" si="4"/>
        <v>0.77871357233360661</v>
      </c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 s="1" customFormat="1" x14ac:dyDescent="0.2">
      <c r="A114" s="10"/>
      <c r="B114" s="11" t="s">
        <v>129</v>
      </c>
      <c r="C114" s="12">
        <v>30174</v>
      </c>
      <c r="D114" s="13">
        <v>21413</v>
      </c>
      <c r="E114" s="12"/>
      <c r="F114" s="14">
        <f t="shared" si="4"/>
        <v>0.74964597152865764</v>
      </c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s="1" customFormat="1" ht="31.5" x14ac:dyDescent="0.2">
      <c r="A115" s="2">
        <v>23</v>
      </c>
      <c r="B115" s="5" t="s">
        <v>130</v>
      </c>
      <c r="C115" s="6">
        <f>SUM(C116)</f>
        <v>171647</v>
      </c>
      <c r="D115" s="6">
        <f>SUM(D116)</f>
        <v>124782</v>
      </c>
      <c r="E115" s="6"/>
      <c r="F115" s="8">
        <f>SUM(F116)</f>
        <v>4.264415790912027</v>
      </c>
      <c r="G115" s="2">
        <v>4</v>
      </c>
      <c r="H115" s="2">
        <v>1</v>
      </c>
      <c r="I115" s="2"/>
      <c r="J115" s="2">
        <v>1</v>
      </c>
      <c r="K115" s="2"/>
      <c r="L115" s="2">
        <v>7</v>
      </c>
      <c r="M115" s="2"/>
      <c r="N115" s="2">
        <v>7</v>
      </c>
      <c r="O115" s="2"/>
    </row>
    <row r="116" spans="1:15" s="1" customFormat="1" x14ac:dyDescent="0.2">
      <c r="A116" s="10"/>
      <c r="B116" s="11" t="s">
        <v>1</v>
      </c>
      <c r="C116" s="12">
        <v>171647</v>
      </c>
      <c r="D116" s="13">
        <v>124782</v>
      </c>
      <c r="E116" s="12"/>
      <c r="F116" s="14">
        <f>C116/40251</f>
        <v>4.264415790912027</v>
      </c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s="9" customFormat="1" ht="31.5" x14ac:dyDescent="0.2">
      <c r="A117" s="3">
        <v>24</v>
      </c>
      <c r="B117" s="5" t="s">
        <v>131</v>
      </c>
      <c r="C117" s="6">
        <f>SUM(C118:C119)</f>
        <v>129896</v>
      </c>
      <c r="D117" s="6">
        <f>SUM(D118:D119)</f>
        <v>94421</v>
      </c>
      <c r="E117" s="6"/>
      <c r="F117" s="8">
        <f>F118+F119</f>
        <v>3.2271496360338876</v>
      </c>
      <c r="G117" s="3">
        <v>3</v>
      </c>
      <c r="H117" s="3">
        <v>1</v>
      </c>
      <c r="I117" s="3"/>
      <c r="J117" s="2"/>
      <c r="K117" s="3">
        <v>1</v>
      </c>
      <c r="L117" s="15">
        <v>5</v>
      </c>
      <c r="M117" s="2"/>
      <c r="N117" s="2"/>
      <c r="O117" s="2">
        <v>5</v>
      </c>
    </row>
    <row r="118" spans="1:15" s="1" customFormat="1" x14ac:dyDescent="0.2">
      <c r="A118" s="10"/>
      <c r="B118" s="11" t="s">
        <v>132</v>
      </c>
      <c r="C118" s="12">
        <v>55570</v>
      </c>
      <c r="D118" s="13">
        <v>39893</v>
      </c>
      <c r="E118" s="12"/>
      <c r="F118" s="14">
        <f t="shared" ref="F118" si="5">C118/40251</f>
        <v>1.3805868177188145</v>
      </c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 s="1" customFormat="1" x14ac:dyDescent="0.2">
      <c r="A119" s="10"/>
      <c r="B119" s="11" t="s">
        <v>133</v>
      </c>
      <c r="C119" s="12">
        <v>74326</v>
      </c>
      <c r="D119" s="13">
        <v>54528</v>
      </c>
      <c r="E119" s="12"/>
      <c r="F119" s="14">
        <f>C119/40251</f>
        <v>1.8465628183150729</v>
      </c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s="9" customFormat="1" ht="31.5" x14ac:dyDescent="0.2">
      <c r="A120" s="3">
        <v>25</v>
      </c>
      <c r="B120" s="5" t="s">
        <v>134</v>
      </c>
      <c r="C120" s="6">
        <f>SUM(C121:C122)</f>
        <v>126978</v>
      </c>
      <c r="D120" s="6">
        <f>SUM(D121:D122)</f>
        <v>92140</v>
      </c>
      <c r="E120" s="6"/>
      <c r="F120" s="8">
        <f>F121+F122</f>
        <v>3.1546545427442796</v>
      </c>
      <c r="G120" s="3">
        <v>3</v>
      </c>
      <c r="H120" s="3">
        <v>1</v>
      </c>
      <c r="I120" s="3"/>
      <c r="J120" s="2"/>
      <c r="K120" s="3">
        <v>1</v>
      </c>
      <c r="L120" s="15">
        <v>5</v>
      </c>
      <c r="M120" s="2"/>
      <c r="N120" s="2"/>
      <c r="O120" s="2">
        <v>5</v>
      </c>
    </row>
    <row r="121" spans="1:15" s="1" customFormat="1" x14ac:dyDescent="0.2">
      <c r="A121" s="10"/>
      <c r="B121" s="19" t="s">
        <v>135</v>
      </c>
      <c r="C121" s="20">
        <v>65382</v>
      </c>
      <c r="D121" s="13">
        <v>47996</v>
      </c>
      <c r="E121" s="20"/>
      <c r="F121" s="21">
        <f t="shared" ref="F121:F122" si="6">C121/40251</f>
        <v>1.6243571588283521</v>
      </c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s="1" customFormat="1" x14ac:dyDescent="0.2">
      <c r="A122" s="10"/>
      <c r="B122" s="11" t="s">
        <v>136</v>
      </c>
      <c r="C122" s="12">
        <v>61596</v>
      </c>
      <c r="D122" s="13">
        <v>44144</v>
      </c>
      <c r="E122" s="12"/>
      <c r="F122" s="14">
        <f t="shared" si="6"/>
        <v>1.5302973839159275</v>
      </c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s="1" customFormat="1" ht="31.5" x14ac:dyDescent="0.2">
      <c r="A123" s="3">
        <v>26</v>
      </c>
      <c r="B123" s="5" t="s">
        <v>137</v>
      </c>
      <c r="C123" s="6">
        <f>SUM(C124:C127)</f>
        <v>113991</v>
      </c>
      <c r="D123" s="6">
        <f>SUM(D124:D127)</f>
        <v>80923</v>
      </c>
      <c r="E123" s="6"/>
      <c r="F123" s="8">
        <f>SUM(F124:F127)</f>
        <v>2.8320041738093464</v>
      </c>
      <c r="G123" s="3">
        <v>3</v>
      </c>
      <c r="H123" s="3">
        <v>1</v>
      </c>
      <c r="I123" s="3"/>
      <c r="J123" s="2"/>
      <c r="K123" s="3">
        <v>1</v>
      </c>
      <c r="L123" s="15">
        <v>5</v>
      </c>
      <c r="M123" s="2"/>
      <c r="N123" s="2"/>
      <c r="O123" s="2">
        <v>5</v>
      </c>
    </row>
    <row r="124" spans="1:15" s="1" customFormat="1" x14ac:dyDescent="0.2">
      <c r="A124" s="10"/>
      <c r="B124" s="11" t="s">
        <v>138</v>
      </c>
      <c r="C124" s="12">
        <v>6655</v>
      </c>
      <c r="D124" s="13">
        <v>4213</v>
      </c>
      <c r="E124" s="12"/>
      <c r="F124" s="14">
        <v>0.1653375071426797</v>
      </c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s="9" customFormat="1" x14ac:dyDescent="0.2">
      <c r="A125" s="10"/>
      <c r="B125" s="11" t="s">
        <v>139</v>
      </c>
      <c r="C125" s="12">
        <v>29843</v>
      </c>
      <c r="D125" s="13">
        <v>21037</v>
      </c>
      <c r="E125" s="12"/>
      <c r="F125" s="14">
        <v>0.74142257335221484</v>
      </c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s="1" customFormat="1" x14ac:dyDescent="0.2">
      <c r="A126" s="16"/>
      <c r="B126" s="11" t="s">
        <v>140</v>
      </c>
      <c r="C126" s="12">
        <v>43992</v>
      </c>
      <c r="D126" s="13">
        <v>31295</v>
      </c>
      <c r="E126" s="12"/>
      <c r="F126" s="14">
        <v>1.0929417902660803</v>
      </c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 s="1" customFormat="1" x14ac:dyDescent="0.2">
      <c r="A127" s="10"/>
      <c r="B127" s="11" t="s">
        <v>141</v>
      </c>
      <c r="C127" s="12">
        <v>33501</v>
      </c>
      <c r="D127" s="13">
        <v>24378</v>
      </c>
      <c r="E127" s="12"/>
      <c r="F127" s="14">
        <v>0.83230230304837149</v>
      </c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s="1" customFormat="1" ht="31.5" x14ac:dyDescent="0.2">
      <c r="A128" s="2">
        <v>27</v>
      </c>
      <c r="B128" s="5" t="s">
        <v>142</v>
      </c>
      <c r="C128" s="6">
        <f>SUM(C129:C134)</f>
        <v>112712</v>
      </c>
      <c r="D128" s="6">
        <f>SUM(D129:D134)</f>
        <v>78503</v>
      </c>
      <c r="E128" s="6"/>
      <c r="F128" s="8">
        <f>SUM(F129:F134)</f>
        <v>2.8002285657499191</v>
      </c>
      <c r="G128" s="3">
        <v>3</v>
      </c>
      <c r="H128" s="3">
        <v>1</v>
      </c>
      <c r="I128" s="3"/>
      <c r="J128" s="2"/>
      <c r="K128" s="3">
        <v>1</v>
      </c>
      <c r="L128" s="15">
        <v>5</v>
      </c>
      <c r="M128" s="2"/>
      <c r="N128" s="2"/>
      <c r="O128" s="2">
        <v>5</v>
      </c>
    </row>
    <row r="129" spans="1:15" s="1" customFormat="1" x14ac:dyDescent="0.2">
      <c r="A129" s="16"/>
      <c r="B129" s="11" t="s">
        <v>143</v>
      </c>
      <c r="C129" s="12">
        <v>28797</v>
      </c>
      <c r="D129" s="13">
        <v>21051</v>
      </c>
      <c r="E129" s="12"/>
      <c r="F129" s="14">
        <v>0.7154356413505254</v>
      </c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s="1" customFormat="1" x14ac:dyDescent="0.2">
      <c r="A130" s="10"/>
      <c r="B130" s="11" t="s">
        <v>144</v>
      </c>
      <c r="C130" s="12">
        <v>31541</v>
      </c>
      <c r="D130" s="13">
        <v>21965</v>
      </c>
      <c r="E130" s="12"/>
      <c r="F130" s="14">
        <v>0.78360786067426891</v>
      </c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 s="1" customFormat="1" x14ac:dyDescent="0.2">
      <c r="A131" s="10"/>
      <c r="B131" s="11" t="s">
        <v>145</v>
      </c>
      <c r="C131" s="12">
        <v>6596</v>
      </c>
      <c r="D131" s="13">
        <v>4652</v>
      </c>
      <c r="E131" s="12"/>
      <c r="F131" s="14">
        <v>0.1638717050508062</v>
      </c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s="9" customFormat="1" x14ac:dyDescent="0.2">
      <c r="A132" s="16"/>
      <c r="B132" s="11" t="s">
        <v>146</v>
      </c>
      <c r="C132" s="12">
        <v>29087</v>
      </c>
      <c r="D132" s="13">
        <v>18966</v>
      </c>
      <c r="E132" s="12"/>
      <c r="F132" s="14">
        <v>0.72264043129363242</v>
      </c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s="1" customFormat="1" x14ac:dyDescent="0.2">
      <c r="A133" s="10"/>
      <c r="B133" s="11" t="s">
        <v>147</v>
      </c>
      <c r="C133" s="12">
        <v>6929</v>
      </c>
      <c r="D133" s="13">
        <v>4880</v>
      </c>
      <c r="E133" s="12"/>
      <c r="F133" s="14">
        <v>0.17214479143375319</v>
      </c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 s="1" customFormat="1" x14ac:dyDescent="0.2">
      <c r="A134" s="10"/>
      <c r="B134" s="11" t="s">
        <v>148</v>
      </c>
      <c r="C134" s="12">
        <v>9762</v>
      </c>
      <c r="D134" s="13">
        <v>6989</v>
      </c>
      <c r="E134" s="12"/>
      <c r="F134" s="14">
        <v>0.24252813594693298</v>
      </c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s="1" customFormat="1" x14ac:dyDescent="0.2">
      <c r="A135" s="36"/>
      <c r="B135" s="37" t="s">
        <v>149</v>
      </c>
      <c r="C135" s="38">
        <v>3381087</v>
      </c>
      <c r="D135" s="38"/>
      <c r="E135" s="36" t="s">
        <v>20</v>
      </c>
      <c r="F135" s="39">
        <v>84.000074532309753</v>
      </c>
      <c r="G135" s="36">
        <v>84</v>
      </c>
      <c r="H135" s="36">
        <v>27</v>
      </c>
      <c r="I135" s="36">
        <v>0</v>
      </c>
      <c r="J135" s="36">
        <v>3</v>
      </c>
      <c r="K135" s="36">
        <v>24</v>
      </c>
      <c r="L135" s="36">
        <v>141</v>
      </c>
      <c r="M135" s="36">
        <v>0</v>
      </c>
      <c r="N135" s="36">
        <v>21</v>
      </c>
      <c r="O135" s="36">
        <v>120</v>
      </c>
    </row>
  </sheetData>
  <mergeCells count="10">
    <mergeCell ref="A1:O1"/>
    <mergeCell ref="A2:A4"/>
    <mergeCell ref="B2:B4"/>
    <mergeCell ref="C2:C4"/>
    <mergeCell ref="D2:D4"/>
    <mergeCell ref="E2:E3"/>
    <mergeCell ref="F2:O2"/>
    <mergeCell ref="F3:G3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2025-12-15T10:42:12Z</cp:lastPrinted>
  <dcterms:created xsi:type="dcterms:W3CDTF">2025-12-02T04:31:50Z</dcterms:created>
  <dcterms:modified xsi:type="dcterms:W3CDTF">2025-12-15T10:52:47Z</dcterms:modified>
</cp:coreProperties>
</file>